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Administración JIMAV\Documents\Proyectos\Proyectos 2021\Presa La Vega 2021\"/>
    </mc:Choice>
  </mc:AlternateContent>
  <xr:revisionPtr revIDLastSave="0" documentId="8_{CDFA2A83-8EDB-47A9-9DE0-CE6BB7FB651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GO" sheetId="5" r:id="rId1"/>
    <sheet name="Objeto de Gasto " sheetId="6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7" i="5" l="1"/>
  <c r="J8" i="5"/>
  <c r="J9" i="5"/>
  <c r="J10" i="5"/>
  <c r="J11" i="5"/>
  <c r="J12" i="5"/>
  <c r="J13" i="5"/>
  <c r="J14" i="5"/>
  <c r="J15" i="5"/>
  <c r="J6" i="5"/>
  <c r="G16" i="5"/>
  <c r="H16" i="5"/>
  <c r="I16" i="5"/>
  <c r="F16" i="5"/>
  <c r="E8" i="6"/>
  <c r="D8" i="6"/>
  <c r="C8" i="6"/>
  <c r="G8" i="6" s="1"/>
  <c r="G11" i="6"/>
  <c r="G10" i="6" l="1"/>
  <c r="J17" i="5"/>
  <c r="G21" i="6" l="1"/>
  <c r="G20" i="6"/>
  <c r="F19" i="6"/>
  <c r="F18" i="6" s="1"/>
  <c r="E19" i="6"/>
  <c r="E18" i="6" s="1"/>
  <c r="D19" i="6"/>
  <c r="D18" i="6" s="1"/>
  <c r="C19" i="6"/>
  <c r="C18" i="6" s="1"/>
  <c r="G17" i="6"/>
  <c r="G16" i="6" s="1"/>
  <c r="F16" i="6"/>
  <c r="E16" i="6"/>
  <c r="D16" i="6"/>
  <c r="C16" i="6"/>
  <c r="G13" i="6"/>
  <c r="F12" i="6"/>
  <c r="E12" i="6"/>
  <c r="D12" i="6"/>
  <c r="D7" i="6" s="1"/>
  <c r="C12" i="6"/>
  <c r="C7" i="6" s="1"/>
  <c r="G9" i="6"/>
  <c r="F8" i="6"/>
  <c r="G6" i="6"/>
  <c r="G5" i="6" s="1"/>
  <c r="G4" i="6" s="1"/>
  <c r="F5" i="6"/>
  <c r="F4" i="6" s="1"/>
  <c r="E5" i="6"/>
  <c r="E4" i="6" s="1"/>
  <c r="D5" i="6"/>
  <c r="D4" i="6" s="1"/>
  <c r="C5" i="6"/>
  <c r="C4" i="6" s="1"/>
  <c r="C22" i="6" l="1"/>
  <c r="F7" i="6"/>
  <c r="E7" i="6"/>
  <c r="G19" i="6"/>
  <c r="G18" i="6" s="1"/>
  <c r="G12" i="6"/>
  <c r="G7" i="6" s="1"/>
  <c r="D22" i="6"/>
  <c r="G22" i="6" l="1"/>
  <c r="E22" i="6"/>
  <c r="F22" i="6"/>
</calcChain>
</file>

<file path=xl/sharedStrings.xml><?xml version="1.0" encoding="utf-8"?>
<sst xmlns="http://schemas.openxmlformats.org/spreadsheetml/2006/main" count="78" uniqueCount="68">
  <si>
    <t xml:space="preserve">Eje estrategico </t>
  </si>
  <si>
    <t>Actividades</t>
  </si>
  <si>
    <t xml:space="preserve">Partida Presupuestal </t>
  </si>
  <si>
    <t xml:space="preserve">Responsable de dar seguimiento </t>
  </si>
  <si>
    <t xml:space="preserve">Meta </t>
  </si>
  <si>
    <t xml:space="preserve">Líneas de Acción </t>
  </si>
  <si>
    <t xml:space="preserve">Medios de Verificación </t>
  </si>
  <si>
    <t>Primer Trimestre</t>
  </si>
  <si>
    <t xml:space="preserve">Segundo Trimestre </t>
  </si>
  <si>
    <t>Tercer Trimestre</t>
  </si>
  <si>
    <t>Cuarto Trimestre</t>
  </si>
  <si>
    <t>ACTIVIDAD</t>
  </si>
  <si>
    <t>PRESUPUESTO POR TRIMESTRE</t>
  </si>
  <si>
    <t>SEGUNDO TRIMESTRE</t>
  </si>
  <si>
    <t>TERCER TRIMESTRE</t>
  </si>
  <si>
    <t>Periodo de Ejecución 
(Recurso a ejercer por trimestre)</t>
  </si>
  <si>
    <t xml:space="preserve">TOTAL </t>
  </si>
  <si>
    <t>Contratar a un coordinador del Programa por un periodo de 12 meses</t>
  </si>
  <si>
    <t>Contrato</t>
  </si>
  <si>
    <t>Junta Intermunicipal de Medio Ambiente para la Gestión Integral de la Región Valles (JIMAV)</t>
  </si>
  <si>
    <t>Facturas</t>
  </si>
  <si>
    <t>Gestión Integral de Recursos Hídricos</t>
  </si>
  <si>
    <t>Capitulo</t>
  </si>
  <si>
    <t>Total</t>
  </si>
  <si>
    <t>PRIMER TRIMESTRE</t>
  </si>
  <si>
    <t>CUARTO TRIMESTRE</t>
  </si>
  <si>
    <t>MATERIALES Y SUMINISTROS</t>
  </si>
  <si>
    <t>Combustibles, lubricantes y aditivos</t>
  </si>
  <si>
    <t>SERVICIOS GENERALES</t>
  </si>
  <si>
    <t>Servicios Profesionales, científicos y técnicos y otros servicios</t>
  </si>
  <si>
    <t>Servicios profesionales, científicos y técnicos integrales</t>
  </si>
  <si>
    <t>Servicios de instalación, reparación, mantemiento y conservación</t>
  </si>
  <si>
    <t>Instalación, reparación y mantenimiento de maquinaria y otros equipos</t>
  </si>
  <si>
    <t>Otros Servicios Generales</t>
  </si>
  <si>
    <t xml:space="preserve">Total </t>
  </si>
  <si>
    <t>Subcontratación de servicios con terceros</t>
  </si>
  <si>
    <t>TRANSFERENCIAS, ASIGNACIONES, SUBSIDIOS Y OTRAS AYUDAS</t>
  </si>
  <si>
    <t>Ayudas sociales</t>
  </si>
  <si>
    <t>Ayuda para el desarrollo social del Estado</t>
  </si>
  <si>
    <t>Ayudas sociales a cooperativas</t>
  </si>
  <si>
    <t>PROGRAMA OPERATIVO ANUAL 2021
ADMINISTRACIÓN Y MANEJO DE PRESA LA VEGA 2021</t>
  </si>
  <si>
    <t>Extracción de lirio acuático con participación comunitaria</t>
  </si>
  <si>
    <t>Adquirir combustible al 100%</t>
  </si>
  <si>
    <t xml:space="preserve">Coordinación e implementación de acciones en el Sitio Ramsar de Importancia Internacional Presa La Vega. </t>
  </si>
  <si>
    <t>Conformar una brigada</t>
  </si>
  <si>
    <t>Sitios ramsar de importancia internacionall</t>
  </si>
  <si>
    <t>Factura(s)</t>
  </si>
  <si>
    <t>Poliza</t>
  </si>
  <si>
    <t>Apoyar a un operador de maquinaria para el sistema de extracción mecánica de lirio acuático</t>
  </si>
  <si>
    <t>Coordinación de Administración</t>
  </si>
  <si>
    <t>Coordinación de Planeación</t>
  </si>
  <si>
    <t>OBJETO DEL GASTO OPERATIVO ADMINISTRACIÓN Y MANEJO PRESA LA VEGA 2021</t>
  </si>
  <si>
    <t>Brindar mantenimiento a los equipos de extraccióno de lirio acuático</t>
  </si>
  <si>
    <t>Supervisión y seguimiento de actividades</t>
  </si>
  <si>
    <t>Fortalecimiento de capacidades locales entre productores clave en la conservación y manejo de los recursos del humedal Presa La Vega.</t>
  </si>
  <si>
    <t>Desarrollar un taller que fortalezca las capacidades regionales en sistemas de agricultura ecológica y ganadería sustentable</t>
  </si>
  <si>
    <t>Implementar un intercambio de experiencias en: valor agregado del lirio acuático extraído, y; modelos de producción biocultural</t>
  </si>
  <si>
    <t>Capacitación especializada</t>
  </si>
  <si>
    <t>Conservación de cuencas prioritarias para la provisión de recursos hídricos al humedal Presa La Vega</t>
  </si>
  <si>
    <t xml:space="preserve">Contratación de consultoría técnica para la conservación de las inmediaciones del río Teuchitlán mediante la declaratoria de área natural protegida vinculada al Volcán de Tequila </t>
  </si>
  <si>
    <t>Servicios de investigación científica y desarrollo</t>
  </si>
  <si>
    <t>Factura(s)
Reporte del intercambio de experiencias</t>
  </si>
  <si>
    <t>Factura(s)
Documento técnico</t>
  </si>
  <si>
    <t>Factura(s)
Reporte del desarrollo del taller</t>
  </si>
  <si>
    <t xml:space="preserve">Desarrollar un curso que fortalezca las capacidades regionales en el diseño hidrológico bajo la metodología Keyline de predios, terrenos y unidades de producción rural </t>
  </si>
  <si>
    <t>Factura(s)
Reporte del desarrollo del curso</t>
  </si>
  <si>
    <t>Servicios de traslado y viáticos</t>
  </si>
  <si>
    <t>Otros servicios de traslado y hospedaje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</si>
</sst>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&quot;$&quot;#,##0.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Nutmeg Book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7E6E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64">
    <xf numFmtId="0" fontId="0" fillId="0" borderId="0" xfId="0"/>
    <xf numFmtId="164" fontId="0" fillId="0" borderId="0" xfId="0" applyNumberFormat="1"/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4" fontId="0" fillId="0" borderId="1" xfId="1" applyFont="1" applyFill="1" applyBorder="1" applyAlignment="1">
      <alignment horizontal="center" vertical="center"/>
    </xf>
    <xf numFmtId="44" fontId="0" fillId="0" borderId="1" xfId="1" applyFont="1" applyBorder="1" applyAlignment="1">
      <alignment horizontal="center" vertical="center"/>
    </xf>
    <xf numFmtId="44" fontId="0" fillId="0" borderId="0" xfId="1" applyFont="1"/>
    <xf numFmtId="0" fontId="4" fillId="2" borderId="1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44" fontId="5" fillId="3" borderId="1" xfId="0" applyNumberFormat="1" applyFont="1" applyFill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44" fontId="5" fillId="0" borderId="1" xfId="1" applyFont="1" applyFill="1" applyBorder="1" applyAlignment="1">
      <alignment vertical="center"/>
    </xf>
    <xf numFmtId="0" fontId="7" fillId="0" borderId="6" xfId="0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44" fontId="7" fillId="0" borderId="7" xfId="1" applyFont="1" applyFill="1" applyBorder="1" applyAlignment="1">
      <alignment vertical="center"/>
    </xf>
    <xf numFmtId="0" fontId="7" fillId="0" borderId="1" xfId="0" applyFont="1" applyBorder="1" applyAlignment="1">
      <alignment vertical="center" wrapText="1"/>
    </xf>
    <xf numFmtId="0" fontId="6" fillId="3" borderId="8" xfId="0" applyFont="1" applyFill="1" applyBorder="1" applyAlignment="1">
      <alignment vertical="center" wrapText="1"/>
    </xf>
    <xf numFmtId="0" fontId="6" fillId="3" borderId="9" xfId="0" applyFont="1" applyFill="1" applyBorder="1" applyAlignment="1">
      <alignment vertical="center" wrapText="1"/>
    </xf>
    <xf numFmtId="44" fontId="6" fillId="3" borderId="10" xfId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0" xfId="0" applyFont="1" applyAlignment="1">
      <alignment vertical="center" wrapText="1"/>
    </xf>
    <xf numFmtId="44" fontId="0" fillId="4" borderId="1" xfId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/>
    <xf numFmtId="164" fontId="2" fillId="0" borderId="1" xfId="0" applyNumberFormat="1" applyFont="1" applyBorder="1" applyAlignment="1">
      <alignment horizontal="center" vertical="center"/>
    </xf>
    <xf numFmtId="164" fontId="0" fillId="0" borderId="1" xfId="0" applyNumberFormat="1" applyBorder="1"/>
    <xf numFmtId="164" fontId="8" fillId="0" borderId="0" xfId="0" applyNumberFormat="1" applyFont="1"/>
    <xf numFmtId="0" fontId="5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164" fontId="0" fillId="5" borderId="1" xfId="0" applyNumberFormat="1" applyFill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/>
    </xf>
    <xf numFmtId="164" fontId="0" fillId="4" borderId="1" xfId="1" applyNumberFormat="1" applyFont="1" applyFill="1" applyBorder="1" applyAlignment="1">
      <alignment horizontal="center" vertical="center"/>
    </xf>
    <xf numFmtId="44" fontId="0" fillId="4" borderId="1" xfId="1" applyNumberFormat="1" applyFont="1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 wrapText="1"/>
    </xf>
    <xf numFmtId="0" fontId="0" fillId="0" borderId="13" xfId="0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44" fontId="0" fillId="0" borderId="0" xfId="0" applyNumberFormat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364192</xdr:colOff>
      <xdr:row>0</xdr:row>
      <xdr:rowOff>56031</xdr:rowOff>
    </xdr:from>
    <xdr:to>
      <xdr:col>1</xdr:col>
      <xdr:colOff>556789</xdr:colOff>
      <xdr:row>1</xdr:row>
      <xdr:rowOff>406213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7AFC7DF-5D46-454A-BBA4-F9899E678A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4192" y="56031"/>
          <a:ext cx="1635354" cy="85444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104775</xdr:rowOff>
    </xdr:from>
    <xdr:to>
      <xdr:col>0</xdr:col>
      <xdr:colOff>1825854</xdr:colOff>
      <xdr:row>0</xdr:row>
      <xdr:rowOff>959222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79D7996-DEFB-4606-8BCE-B6B1C03FF3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104775"/>
          <a:ext cx="1635354" cy="85444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30"/>
  <sheetViews>
    <sheetView tabSelected="1" topLeftCell="E12" zoomScale="68" zoomScaleNormal="68" workbookViewId="0">
      <selection activeCell="F6" sqref="F6:F15"/>
    </sheetView>
  </sheetViews>
  <sheetFormatPr baseColWidth="10" defaultRowHeight="15" x14ac:dyDescent="0.25"/>
  <cols>
    <col min="1" max="1" width="21.7109375" customWidth="1"/>
    <col min="2" max="2" width="22.28515625" customWidth="1"/>
    <col min="3" max="3" width="30.7109375" customWidth="1"/>
    <col min="4" max="4" width="37.85546875" customWidth="1"/>
    <col min="5" max="5" width="20.5703125" style="25" customWidth="1"/>
    <col min="6" max="8" width="15.7109375" bestFit="1" customWidth="1"/>
    <col min="9" max="9" width="13.140625" customWidth="1"/>
    <col min="10" max="10" width="19" style="1" customWidth="1"/>
    <col min="11" max="11" width="20.140625" customWidth="1"/>
    <col min="12" max="12" width="31" customWidth="1"/>
    <col min="16" max="16" width="14.85546875" customWidth="1"/>
  </cols>
  <sheetData>
    <row r="1" spans="1:18" ht="39.75" customHeight="1" x14ac:dyDescent="0.25">
      <c r="A1" s="46" t="s">
        <v>40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26"/>
      <c r="N1" s="26"/>
      <c r="O1" s="26"/>
      <c r="P1" s="26"/>
      <c r="Q1" s="26"/>
      <c r="R1" s="26"/>
    </row>
    <row r="2" spans="1:18" ht="39" customHeight="1" x14ac:dyDescent="0.25">
      <c r="A2" s="51" t="s">
        <v>19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"/>
      <c r="N2" s="5"/>
      <c r="O2" s="5"/>
      <c r="P2" s="5"/>
      <c r="Q2" s="5"/>
      <c r="R2" s="5"/>
    </row>
    <row r="3" spans="1:18" ht="39" customHeight="1" x14ac:dyDescent="0.2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5"/>
      <c r="N3" s="5"/>
      <c r="O3" s="5"/>
      <c r="P3" s="5"/>
      <c r="Q3" s="5"/>
      <c r="R3" s="5"/>
    </row>
    <row r="4" spans="1:18" ht="41.25" customHeight="1" x14ac:dyDescent="0.25">
      <c r="A4" s="52" t="s">
        <v>0</v>
      </c>
      <c r="B4" s="52" t="s">
        <v>5</v>
      </c>
      <c r="C4" s="52" t="s">
        <v>1</v>
      </c>
      <c r="D4" s="52" t="s">
        <v>4</v>
      </c>
      <c r="E4" s="49" t="s">
        <v>6</v>
      </c>
      <c r="F4" s="54" t="s">
        <v>15</v>
      </c>
      <c r="G4" s="55"/>
      <c r="H4" s="55"/>
      <c r="I4" s="56"/>
      <c r="J4" s="2"/>
      <c r="K4" s="49" t="s">
        <v>2</v>
      </c>
      <c r="L4" s="49" t="s">
        <v>3</v>
      </c>
    </row>
    <row r="5" spans="1:18" ht="35.25" customHeight="1" x14ac:dyDescent="0.25">
      <c r="A5" s="53"/>
      <c r="B5" s="53"/>
      <c r="C5" s="53"/>
      <c r="D5" s="53"/>
      <c r="E5" s="50"/>
      <c r="F5" s="3" t="s">
        <v>7</v>
      </c>
      <c r="G5" s="3" t="s">
        <v>8</v>
      </c>
      <c r="H5" s="3" t="s">
        <v>9</v>
      </c>
      <c r="I5" s="3" t="s">
        <v>10</v>
      </c>
      <c r="J5" s="2" t="s">
        <v>16</v>
      </c>
      <c r="K5" s="50"/>
      <c r="L5" s="50"/>
    </row>
    <row r="6" spans="1:18" ht="93" customHeight="1" x14ac:dyDescent="0.25">
      <c r="A6" s="40" t="s">
        <v>21</v>
      </c>
      <c r="B6" s="43" t="s">
        <v>45</v>
      </c>
      <c r="C6" s="47" t="s">
        <v>43</v>
      </c>
      <c r="D6" s="48" t="s">
        <v>17</v>
      </c>
      <c r="E6" s="4" t="s">
        <v>18</v>
      </c>
      <c r="F6" s="27">
        <v>47499.91</v>
      </c>
      <c r="G6" s="27">
        <v>47500</v>
      </c>
      <c r="H6" s="39">
        <v>95000.01</v>
      </c>
      <c r="I6" s="9"/>
      <c r="J6" s="35">
        <f>SUM(F6:I6)</f>
        <v>189999.91999999998</v>
      </c>
      <c r="K6" s="4">
        <v>3391</v>
      </c>
      <c r="L6" s="4" t="s">
        <v>49</v>
      </c>
    </row>
    <row r="7" spans="1:18" ht="41.25" customHeight="1" x14ac:dyDescent="0.25">
      <c r="A7" s="41"/>
      <c r="B7" s="44"/>
      <c r="C7" s="47"/>
      <c r="D7" s="48"/>
      <c r="E7" s="4" t="s">
        <v>47</v>
      </c>
      <c r="F7" s="27">
        <v>14999.9948</v>
      </c>
      <c r="G7" s="8"/>
      <c r="H7" s="8"/>
      <c r="I7" s="8"/>
      <c r="J7" s="35">
        <f t="shared" ref="J7:J15" si="0">SUM(F7:I7)</f>
        <v>14999.9948</v>
      </c>
      <c r="K7" s="4">
        <v>3992</v>
      </c>
      <c r="L7" s="4" t="s">
        <v>49</v>
      </c>
    </row>
    <row r="8" spans="1:18" ht="99.75" customHeight="1" x14ac:dyDescent="0.25">
      <c r="A8" s="41"/>
      <c r="B8" s="44"/>
      <c r="C8" s="47"/>
      <c r="D8" s="4" t="s">
        <v>48</v>
      </c>
      <c r="E8" s="7" t="s">
        <v>18</v>
      </c>
      <c r="F8" s="27">
        <v>59999.9908</v>
      </c>
      <c r="G8" s="8"/>
      <c r="H8" s="8"/>
      <c r="I8" s="8"/>
      <c r="J8" s="35">
        <f t="shared" si="0"/>
        <v>59999.9908</v>
      </c>
      <c r="K8" s="4">
        <v>4417</v>
      </c>
      <c r="L8" s="4" t="s">
        <v>50</v>
      </c>
    </row>
    <row r="9" spans="1:18" ht="78.75" customHeight="1" x14ac:dyDescent="0.25">
      <c r="A9" s="41"/>
      <c r="B9" s="44"/>
      <c r="C9" s="28" t="s">
        <v>41</v>
      </c>
      <c r="D9" s="4" t="s">
        <v>44</v>
      </c>
      <c r="E9" s="7" t="s">
        <v>20</v>
      </c>
      <c r="F9" s="27">
        <v>140000.0056</v>
      </c>
      <c r="G9" s="8"/>
      <c r="H9" s="8"/>
      <c r="I9" s="8"/>
      <c r="J9" s="35">
        <f t="shared" si="0"/>
        <v>140000.0056</v>
      </c>
      <c r="K9" s="4">
        <v>4461</v>
      </c>
      <c r="L9" s="4" t="s">
        <v>50</v>
      </c>
    </row>
    <row r="10" spans="1:18" ht="115.5" customHeight="1" x14ac:dyDescent="0.25">
      <c r="A10" s="41"/>
      <c r="B10" s="44"/>
      <c r="C10" s="47" t="s">
        <v>53</v>
      </c>
      <c r="D10" s="4" t="s">
        <v>42</v>
      </c>
      <c r="E10" s="7" t="s">
        <v>46</v>
      </c>
      <c r="F10" s="38">
        <v>170000.09000000003</v>
      </c>
      <c r="G10" s="38">
        <v>80000</v>
      </c>
      <c r="H10" s="8"/>
      <c r="I10" s="8"/>
      <c r="J10" s="35">
        <f t="shared" si="0"/>
        <v>250000.09000000003</v>
      </c>
      <c r="K10" s="4">
        <v>2611</v>
      </c>
      <c r="L10" s="4" t="s">
        <v>49</v>
      </c>
    </row>
    <row r="11" spans="1:18" ht="115.5" customHeight="1" x14ac:dyDescent="0.25">
      <c r="A11" s="41"/>
      <c r="B11" s="44"/>
      <c r="C11" s="47"/>
      <c r="D11" s="4" t="s">
        <v>52</v>
      </c>
      <c r="E11" s="7" t="s">
        <v>46</v>
      </c>
      <c r="F11" s="38">
        <v>20000.004000000004</v>
      </c>
      <c r="G11" s="27">
        <v>10000</v>
      </c>
      <c r="H11" s="27">
        <v>4999.99</v>
      </c>
      <c r="I11" s="8"/>
      <c r="J11" s="35">
        <f t="shared" si="0"/>
        <v>34999.994000000006</v>
      </c>
      <c r="K11" s="4">
        <v>3571</v>
      </c>
      <c r="L11" s="4" t="s">
        <v>50</v>
      </c>
      <c r="P11" s="1">
        <v>34999.984000000004</v>
      </c>
    </row>
    <row r="12" spans="1:18" ht="83.25" customHeight="1" x14ac:dyDescent="0.25">
      <c r="A12" s="41"/>
      <c r="B12" s="44"/>
      <c r="C12" s="47" t="s">
        <v>54</v>
      </c>
      <c r="D12" s="4" t="s">
        <v>55</v>
      </c>
      <c r="E12" s="34" t="s">
        <v>65</v>
      </c>
      <c r="F12" s="27">
        <v>90000.003600000011</v>
      </c>
      <c r="G12" s="8"/>
      <c r="H12" s="8"/>
      <c r="I12" s="8"/>
      <c r="J12" s="35">
        <f t="shared" si="0"/>
        <v>90000.003600000011</v>
      </c>
      <c r="K12" s="34">
        <v>3342</v>
      </c>
      <c r="L12" s="4" t="s">
        <v>50</v>
      </c>
    </row>
    <row r="13" spans="1:18" ht="92.25" customHeight="1" x14ac:dyDescent="0.25">
      <c r="A13" s="41"/>
      <c r="B13" s="44"/>
      <c r="C13" s="47"/>
      <c r="D13" s="4" t="s">
        <v>64</v>
      </c>
      <c r="E13" s="34" t="s">
        <v>63</v>
      </c>
      <c r="F13" s="27">
        <v>82000.005600000004</v>
      </c>
      <c r="G13" s="30"/>
      <c r="H13" s="30"/>
      <c r="I13" s="30"/>
      <c r="J13" s="35">
        <f t="shared" si="0"/>
        <v>82000.005600000004</v>
      </c>
      <c r="K13" s="7">
        <v>3342</v>
      </c>
      <c r="L13" s="34" t="s">
        <v>50</v>
      </c>
    </row>
    <row r="14" spans="1:18" ht="75.75" customHeight="1" x14ac:dyDescent="0.25">
      <c r="A14" s="41"/>
      <c r="B14" s="44"/>
      <c r="C14" s="47"/>
      <c r="D14" s="4" t="s">
        <v>56</v>
      </c>
      <c r="E14" s="34" t="s">
        <v>61</v>
      </c>
      <c r="F14" s="27">
        <v>93099.999199999991</v>
      </c>
      <c r="G14" s="29"/>
      <c r="H14" s="29"/>
      <c r="I14" s="31"/>
      <c r="J14" s="35">
        <f t="shared" si="0"/>
        <v>93099.999199999991</v>
      </c>
      <c r="K14" s="7">
        <v>3791</v>
      </c>
      <c r="L14" s="34" t="s">
        <v>50</v>
      </c>
    </row>
    <row r="15" spans="1:18" ht="99.75" customHeight="1" x14ac:dyDescent="0.25">
      <c r="A15" s="42"/>
      <c r="B15" s="45"/>
      <c r="C15" s="4" t="s">
        <v>58</v>
      </c>
      <c r="D15" s="28" t="s">
        <v>59</v>
      </c>
      <c r="E15" s="34" t="s">
        <v>62</v>
      </c>
      <c r="F15" s="27">
        <v>44999.995999999999</v>
      </c>
      <c r="G15" s="29"/>
      <c r="H15" s="29"/>
      <c r="I15" s="29"/>
      <c r="J15" s="35">
        <f t="shared" si="0"/>
        <v>44999.995999999999</v>
      </c>
      <c r="K15" s="7">
        <v>3351</v>
      </c>
      <c r="L15" s="29"/>
    </row>
    <row r="16" spans="1:18" x14ac:dyDescent="0.25">
      <c r="F16" s="63">
        <f>SUM(F6:F15)</f>
        <v>762599.9996000001</v>
      </c>
      <c r="G16" s="63">
        <f t="shared" ref="G16:I16" si="1">SUM(G6:G15)</f>
        <v>137500</v>
      </c>
      <c r="H16" s="63">
        <f t="shared" si="1"/>
        <v>100000</v>
      </c>
      <c r="I16" s="63">
        <f t="shared" si="1"/>
        <v>0</v>
      </c>
    </row>
    <row r="17" spans="3:10" ht="22.5" customHeight="1" x14ac:dyDescent="0.25">
      <c r="J17" s="32">
        <f>SUM(J6:J16)</f>
        <v>1000099.9996000001</v>
      </c>
    </row>
    <row r="30" spans="3:10" x14ac:dyDescent="0.25">
      <c r="C30" s="10"/>
    </row>
  </sheetData>
  <mergeCells count="16">
    <mergeCell ref="A6:A15"/>
    <mergeCell ref="B6:B15"/>
    <mergeCell ref="A1:L1"/>
    <mergeCell ref="C10:C11"/>
    <mergeCell ref="C6:C8"/>
    <mergeCell ref="D6:D7"/>
    <mergeCell ref="L4:L5"/>
    <mergeCell ref="A2:L2"/>
    <mergeCell ref="A4:A5"/>
    <mergeCell ref="B4:B5"/>
    <mergeCell ref="C4:C5"/>
    <mergeCell ref="D4:D5"/>
    <mergeCell ref="E4:E5"/>
    <mergeCell ref="F4:I4"/>
    <mergeCell ref="K4:K5"/>
    <mergeCell ref="C12:C14"/>
  </mergeCells>
  <pageMargins left="0.7" right="0.7" top="0.75" bottom="0.75" header="0.3" footer="0.3"/>
  <pageSetup orientation="portrait" verticalDpi="36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22"/>
  <sheetViews>
    <sheetView topLeftCell="A8" workbookViewId="0">
      <selection activeCell="I19" sqref="I19"/>
    </sheetView>
  </sheetViews>
  <sheetFormatPr baseColWidth="10" defaultRowHeight="15" x14ac:dyDescent="0.25"/>
  <cols>
    <col min="1" max="1" width="33.7109375" customWidth="1"/>
    <col min="2" max="2" width="44.5703125" customWidth="1"/>
    <col min="3" max="3" width="12.5703125" bestFit="1" customWidth="1"/>
    <col min="4" max="4" width="12.28515625" bestFit="1" customWidth="1"/>
    <col min="5" max="5" width="12.5703125" bestFit="1" customWidth="1"/>
    <col min="7" max="7" width="13.85546875" bestFit="1" customWidth="1"/>
  </cols>
  <sheetData>
    <row r="1" spans="1:7" ht="84.75" customHeight="1" x14ac:dyDescent="0.25">
      <c r="A1" s="57" t="s">
        <v>51</v>
      </c>
      <c r="B1" s="58"/>
      <c r="C1" s="58"/>
      <c r="D1" s="58"/>
      <c r="E1" s="58"/>
      <c r="F1" s="58"/>
      <c r="G1" s="59"/>
    </row>
    <row r="2" spans="1:7" x14ac:dyDescent="0.25">
      <c r="A2" s="60" t="s">
        <v>22</v>
      </c>
      <c r="B2" s="61" t="s">
        <v>11</v>
      </c>
      <c r="C2" s="61" t="s">
        <v>12</v>
      </c>
      <c r="D2" s="61"/>
      <c r="E2" s="61"/>
      <c r="F2" s="61"/>
      <c r="G2" s="62" t="s">
        <v>23</v>
      </c>
    </row>
    <row r="3" spans="1:7" ht="38.25" x14ac:dyDescent="0.25">
      <c r="A3" s="60"/>
      <c r="B3" s="61"/>
      <c r="C3" s="11" t="s">
        <v>24</v>
      </c>
      <c r="D3" s="11" t="s">
        <v>13</v>
      </c>
      <c r="E3" s="11" t="s">
        <v>14</v>
      </c>
      <c r="F3" s="11" t="s">
        <v>25</v>
      </c>
      <c r="G3" s="62"/>
    </row>
    <row r="4" spans="1:7" x14ac:dyDescent="0.25">
      <c r="A4" s="12">
        <v>2000</v>
      </c>
      <c r="B4" s="13" t="s">
        <v>26</v>
      </c>
      <c r="C4" s="14">
        <f>C5</f>
        <v>175000</v>
      </c>
      <c r="D4" s="14">
        <f t="shared" ref="D4:F4" si="0">D5</f>
        <v>75000</v>
      </c>
      <c r="E4" s="14">
        <f t="shared" si="0"/>
        <v>0</v>
      </c>
      <c r="F4" s="14">
        <f t="shared" si="0"/>
        <v>0</v>
      </c>
      <c r="G4" s="14">
        <f>G5</f>
        <v>250000</v>
      </c>
    </row>
    <row r="5" spans="1:7" x14ac:dyDescent="0.25">
      <c r="A5" s="15">
        <v>2600</v>
      </c>
      <c r="B5" s="16" t="s">
        <v>27</v>
      </c>
      <c r="C5" s="17">
        <f>SUM(C6)</f>
        <v>175000</v>
      </c>
      <c r="D5" s="17">
        <f t="shared" ref="D5:G5" si="1">SUM(D6)</f>
        <v>75000</v>
      </c>
      <c r="E5" s="17">
        <f t="shared" si="1"/>
        <v>0</v>
      </c>
      <c r="F5" s="17">
        <f t="shared" si="1"/>
        <v>0</v>
      </c>
      <c r="G5" s="17">
        <f t="shared" si="1"/>
        <v>250000</v>
      </c>
    </row>
    <row r="6" spans="1:7" x14ac:dyDescent="0.25">
      <c r="A6" s="18">
        <v>2611</v>
      </c>
      <c r="B6" s="19" t="s">
        <v>27</v>
      </c>
      <c r="C6" s="8">
        <v>175000</v>
      </c>
      <c r="D6" s="8">
        <v>75000</v>
      </c>
      <c r="E6" s="8">
        <v>0</v>
      </c>
      <c r="F6" s="8">
        <v>0</v>
      </c>
      <c r="G6" s="20">
        <f t="shared" ref="G6:G21" si="2">SUM(C6:F6)</f>
        <v>250000</v>
      </c>
    </row>
    <row r="7" spans="1:7" x14ac:dyDescent="0.25">
      <c r="A7" s="12">
        <v>3000</v>
      </c>
      <c r="B7" s="13" t="s">
        <v>28</v>
      </c>
      <c r="C7" s="14">
        <f>C8+C12+C16+C14</f>
        <v>387600</v>
      </c>
      <c r="D7" s="14">
        <f>D8+D12+D16</f>
        <v>62500</v>
      </c>
      <c r="E7" s="14">
        <f t="shared" ref="E7:F7" si="3">E8+E12+E16</f>
        <v>100000</v>
      </c>
      <c r="F7" s="14">
        <f t="shared" si="3"/>
        <v>0</v>
      </c>
      <c r="G7" s="14">
        <f>G8+G12+G16+G14</f>
        <v>550100</v>
      </c>
    </row>
    <row r="8" spans="1:7" ht="25.5" x14ac:dyDescent="0.25">
      <c r="A8" s="15">
        <v>3300</v>
      </c>
      <c r="B8" s="33" t="s">
        <v>29</v>
      </c>
      <c r="C8" s="17">
        <f>SUM(C9:C11)</f>
        <v>264500</v>
      </c>
      <c r="D8" s="17">
        <f>SUM(D9:D11)</f>
        <v>47500</v>
      </c>
      <c r="E8" s="17">
        <f>SUM(E9:E11)</f>
        <v>95000</v>
      </c>
      <c r="F8" s="17">
        <f>SUM(F9:F9)</f>
        <v>0</v>
      </c>
      <c r="G8" s="17">
        <f>C8+D8+E8</f>
        <v>407000</v>
      </c>
    </row>
    <row r="9" spans="1:7" x14ac:dyDescent="0.25">
      <c r="A9" s="18">
        <v>3342</v>
      </c>
      <c r="B9" s="21" t="s">
        <v>57</v>
      </c>
      <c r="C9" s="8">
        <v>172000</v>
      </c>
      <c r="D9" s="8">
        <v>0</v>
      </c>
      <c r="E9" s="8">
        <v>0</v>
      </c>
      <c r="F9" s="9">
        <v>0</v>
      </c>
      <c r="G9" s="20">
        <f t="shared" si="2"/>
        <v>172000</v>
      </c>
    </row>
    <row r="10" spans="1:7" x14ac:dyDescent="0.25">
      <c r="A10" s="18">
        <v>3351</v>
      </c>
      <c r="B10" s="21" t="s">
        <v>60</v>
      </c>
      <c r="C10" s="8">
        <v>45000</v>
      </c>
      <c r="D10" s="8">
        <v>0</v>
      </c>
      <c r="E10" s="8">
        <v>0</v>
      </c>
      <c r="F10" s="8">
        <v>0</v>
      </c>
      <c r="G10" s="8">
        <f>C10</f>
        <v>45000</v>
      </c>
    </row>
    <row r="11" spans="1:7" ht="25.5" x14ac:dyDescent="0.25">
      <c r="A11" s="37">
        <v>3391</v>
      </c>
      <c r="B11" s="21" t="s">
        <v>30</v>
      </c>
      <c r="C11" s="8">
        <v>47500</v>
      </c>
      <c r="D11" s="8">
        <v>47500</v>
      </c>
      <c r="E11" s="9">
        <v>95000</v>
      </c>
      <c r="F11" s="9">
        <v>0</v>
      </c>
      <c r="G11" s="20">
        <f t="shared" ref="G11" si="4">SUM(C11:F11)</f>
        <v>190000</v>
      </c>
    </row>
    <row r="12" spans="1:7" ht="25.5" x14ac:dyDescent="0.25">
      <c r="A12" s="15">
        <v>3500</v>
      </c>
      <c r="B12" s="33" t="s">
        <v>31</v>
      </c>
      <c r="C12" s="17">
        <f>SUM(C13:C13)</f>
        <v>15000</v>
      </c>
      <c r="D12" s="17">
        <f>SUM(D13:D13)</f>
        <v>15000</v>
      </c>
      <c r="E12" s="17">
        <f>SUM(E13:E13)</f>
        <v>5000</v>
      </c>
      <c r="F12" s="17">
        <f>SUM(F13:F13)</f>
        <v>0</v>
      </c>
      <c r="G12" s="17">
        <f>SUM(G13:G13)</f>
        <v>35000</v>
      </c>
    </row>
    <row r="13" spans="1:7" ht="25.5" x14ac:dyDescent="0.25">
      <c r="A13" s="18">
        <v>3571</v>
      </c>
      <c r="B13" s="21" t="s">
        <v>32</v>
      </c>
      <c r="C13" s="8">
        <v>15000</v>
      </c>
      <c r="D13" s="8">
        <v>15000</v>
      </c>
      <c r="E13" s="8">
        <v>5000</v>
      </c>
      <c r="F13" s="8">
        <v>0</v>
      </c>
      <c r="G13" s="20">
        <f t="shared" si="2"/>
        <v>35000</v>
      </c>
    </row>
    <row r="14" spans="1:7" x14ac:dyDescent="0.25">
      <c r="A14" s="15">
        <v>3700</v>
      </c>
      <c r="B14" s="33" t="s">
        <v>66</v>
      </c>
      <c r="C14" s="17">
        <v>93100</v>
      </c>
      <c r="D14" s="8">
        <v>0</v>
      </c>
      <c r="E14" s="8">
        <v>0</v>
      </c>
      <c r="F14" s="8">
        <v>0</v>
      </c>
      <c r="G14" s="17">
        <v>93100</v>
      </c>
    </row>
    <row r="15" spans="1:7" x14ac:dyDescent="0.25">
      <c r="A15" s="36">
        <v>3791</v>
      </c>
      <c r="B15" s="21" t="s">
        <v>67</v>
      </c>
      <c r="C15" s="8">
        <v>93100</v>
      </c>
      <c r="D15" s="8">
        <v>0</v>
      </c>
      <c r="E15" s="8">
        <v>0</v>
      </c>
      <c r="F15" s="8">
        <v>0</v>
      </c>
      <c r="G15" s="8">
        <v>93100</v>
      </c>
    </row>
    <row r="16" spans="1:7" x14ac:dyDescent="0.25">
      <c r="A16" s="15">
        <v>3900</v>
      </c>
      <c r="B16" s="16" t="s">
        <v>33</v>
      </c>
      <c r="C16" s="17">
        <f>SUM(C17)</f>
        <v>15000</v>
      </c>
      <c r="D16" s="17">
        <f t="shared" ref="D16:G16" si="5">SUM(D17)</f>
        <v>0</v>
      </c>
      <c r="E16" s="17">
        <f t="shared" si="5"/>
        <v>0</v>
      </c>
      <c r="F16" s="17">
        <f t="shared" si="5"/>
        <v>0</v>
      </c>
      <c r="G16" s="17">
        <f t="shared" si="5"/>
        <v>15000</v>
      </c>
    </row>
    <row r="17" spans="1:7" x14ac:dyDescent="0.25">
      <c r="A17" s="18">
        <v>3992</v>
      </c>
      <c r="B17" s="19" t="s">
        <v>35</v>
      </c>
      <c r="C17" s="8">
        <v>15000</v>
      </c>
      <c r="D17" s="8">
        <v>0</v>
      </c>
      <c r="E17" s="8">
        <v>0</v>
      </c>
      <c r="F17" s="8">
        <v>0</v>
      </c>
      <c r="G17" s="20">
        <f t="shared" si="2"/>
        <v>15000</v>
      </c>
    </row>
    <row r="18" spans="1:7" ht="25.5" x14ac:dyDescent="0.25">
      <c r="A18" s="12">
        <v>4000</v>
      </c>
      <c r="B18" s="13" t="s">
        <v>36</v>
      </c>
      <c r="C18" s="14">
        <f>C19</f>
        <v>200000</v>
      </c>
      <c r="D18" s="14">
        <f t="shared" ref="D18:G18" si="6">D19</f>
        <v>0</v>
      </c>
      <c r="E18" s="14">
        <f t="shared" si="6"/>
        <v>0</v>
      </c>
      <c r="F18" s="14">
        <f t="shared" si="6"/>
        <v>0</v>
      </c>
      <c r="G18" s="14">
        <f t="shared" si="6"/>
        <v>200000</v>
      </c>
    </row>
    <row r="19" spans="1:7" x14ac:dyDescent="0.25">
      <c r="A19" s="15">
        <v>4400</v>
      </c>
      <c r="B19" s="16" t="s">
        <v>37</v>
      </c>
      <c r="C19" s="17">
        <f>SUM(C20:C21)</f>
        <v>200000</v>
      </c>
      <c r="D19" s="17">
        <f t="shared" ref="D19:F19" si="7">SUM(D20:D21)</f>
        <v>0</v>
      </c>
      <c r="E19" s="17">
        <f t="shared" si="7"/>
        <v>0</v>
      </c>
      <c r="F19" s="17">
        <f t="shared" si="7"/>
        <v>0</v>
      </c>
      <c r="G19" s="17">
        <f>SUM(G20:G21)</f>
        <v>200000</v>
      </c>
    </row>
    <row r="20" spans="1:7" x14ac:dyDescent="0.25">
      <c r="A20" s="18">
        <v>4417</v>
      </c>
      <c r="B20" s="19" t="s">
        <v>38</v>
      </c>
      <c r="C20" s="8">
        <v>60000</v>
      </c>
      <c r="D20" s="8">
        <v>0</v>
      </c>
      <c r="E20" s="8">
        <v>0</v>
      </c>
      <c r="F20" s="8">
        <v>0</v>
      </c>
      <c r="G20" s="20">
        <f t="shared" si="2"/>
        <v>60000</v>
      </c>
    </row>
    <row r="21" spans="1:7" x14ac:dyDescent="0.25">
      <c r="A21" s="18">
        <v>4461</v>
      </c>
      <c r="B21" s="19" t="s">
        <v>39</v>
      </c>
      <c r="C21" s="8">
        <v>140000</v>
      </c>
      <c r="D21" s="8">
        <v>0</v>
      </c>
      <c r="E21" s="8">
        <v>0</v>
      </c>
      <c r="F21" s="8">
        <v>0</v>
      </c>
      <c r="G21" s="20">
        <f t="shared" si="2"/>
        <v>140000</v>
      </c>
    </row>
    <row r="22" spans="1:7" ht="15.75" thickBot="1" x14ac:dyDescent="0.3">
      <c r="A22" s="22" t="s">
        <v>34</v>
      </c>
      <c r="B22" s="23"/>
      <c r="C22" s="24">
        <f>C4+C7+C18</f>
        <v>762600</v>
      </c>
      <c r="D22" s="24">
        <f>D4+D7+D18</f>
        <v>137500</v>
      </c>
      <c r="E22" s="24">
        <f>E4+E7+E18</f>
        <v>100000</v>
      </c>
      <c r="F22" s="24">
        <f>F4+F7+F18</f>
        <v>0</v>
      </c>
      <c r="G22" s="24">
        <f>G4+G7+G18</f>
        <v>1000100</v>
      </c>
    </row>
  </sheetData>
  <mergeCells count="5">
    <mergeCell ref="A1:G1"/>
    <mergeCell ref="A2:A3"/>
    <mergeCell ref="B2:B3"/>
    <mergeCell ref="C2:F2"/>
    <mergeCell ref="G2:G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GO</vt:lpstr>
      <vt:lpstr>Objeto de Gasto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Martha Beatriz Cabrales Delgadillo</dc:creator>
  <cp:lastModifiedBy>Administración JIMAV</cp:lastModifiedBy>
  <dcterms:created xsi:type="dcterms:W3CDTF">2019-12-27T14:33:14Z</dcterms:created>
  <dcterms:modified xsi:type="dcterms:W3CDTF">2021-06-30T21:11:15Z</dcterms:modified>
</cp:coreProperties>
</file>