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JIMAV ADMINISTRACION\Documents\Proyectos\Proyectos 2023\Manejo de Fuego\"/>
    </mc:Choice>
  </mc:AlternateContent>
  <xr:revisionPtr revIDLastSave="0" documentId="13_ncr:1_{C656F0BA-5BE3-4CFC-A77B-F1716C21C417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SP" sheetId="7" r:id="rId1"/>
    <sheet name="SP Objeto de Gasto" sheetId="8" r:id="rId2"/>
    <sheet name="GO" sheetId="5" r:id="rId3"/>
    <sheet name="Objeto de Gasto 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8" l="1"/>
  <c r="C10" i="8"/>
  <c r="C7" i="8"/>
  <c r="C5" i="8"/>
  <c r="G12" i="8" l="1"/>
  <c r="D7" i="6"/>
  <c r="E7" i="6"/>
  <c r="F7" i="6"/>
  <c r="D5" i="6"/>
  <c r="E5" i="6"/>
  <c r="F5" i="6"/>
  <c r="D4" i="6"/>
  <c r="E4" i="6"/>
  <c r="F4" i="6"/>
  <c r="C5" i="6"/>
  <c r="C4" i="6" s="1"/>
  <c r="C7" i="6" s="1"/>
  <c r="J6" i="5"/>
  <c r="J7" i="7"/>
  <c r="J8" i="7"/>
  <c r="J9" i="7"/>
  <c r="J10" i="7"/>
  <c r="J11" i="7"/>
  <c r="J12" i="7"/>
  <c r="J6" i="7"/>
  <c r="F13" i="7"/>
  <c r="G13" i="8" l="1"/>
  <c r="G11" i="8"/>
  <c r="G9" i="8"/>
  <c r="G8" i="8"/>
  <c r="G6" i="8"/>
  <c r="D14" i="8"/>
  <c r="E14" i="8"/>
  <c r="F14" i="8"/>
  <c r="D10" i="8"/>
  <c r="E10" i="8"/>
  <c r="F10" i="8"/>
  <c r="D7" i="8"/>
  <c r="E7" i="8"/>
  <c r="F7" i="8"/>
  <c r="G10" i="8" l="1"/>
  <c r="G7" i="8"/>
  <c r="C4" i="8"/>
  <c r="C16" i="8" s="1"/>
  <c r="G6" i="6" l="1"/>
  <c r="G5" i="6" s="1"/>
  <c r="G4" i="6" s="1"/>
  <c r="G7" i="6" s="1"/>
  <c r="G15" i="8"/>
  <c r="G14" i="8" s="1"/>
  <c r="F5" i="8"/>
  <c r="F4" i="8" s="1"/>
  <c r="F16" i="8" s="1"/>
  <c r="E5" i="8"/>
  <c r="E4" i="8" s="1"/>
  <c r="E16" i="8" s="1"/>
  <c r="D5" i="8"/>
  <c r="D4" i="8" s="1"/>
  <c r="D16" i="8" s="1"/>
  <c r="G5" i="8" l="1"/>
  <c r="G4" i="8" s="1"/>
  <c r="G16" i="8" s="1"/>
  <c r="J13" i="7" l="1"/>
</calcChain>
</file>

<file path=xl/sharedStrings.xml><?xml version="1.0" encoding="utf-8"?>
<sst xmlns="http://schemas.openxmlformats.org/spreadsheetml/2006/main" count="87" uniqueCount="53">
  <si>
    <t>Actividades</t>
  </si>
  <si>
    <t xml:space="preserve">Partida Presupuestal </t>
  </si>
  <si>
    <t xml:space="preserve">Responsable de dar seguimiento </t>
  </si>
  <si>
    <t xml:space="preserve">Meta </t>
  </si>
  <si>
    <t xml:space="preserve">Líneas de Acción </t>
  </si>
  <si>
    <t xml:space="preserve">Medios de Verificación </t>
  </si>
  <si>
    <t>Primer Trimestre</t>
  </si>
  <si>
    <t xml:space="preserve">Segundo Trimestre </t>
  </si>
  <si>
    <t>Tercer Trimestre</t>
  </si>
  <si>
    <t>Cuarto Trimestre</t>
  </si>
  <si>
    <t>ACTIVIDAD</t>
  </si>
  <si>
    <t>PRESUPUESTO POR TRIMESTRE</t>
  </si>
  <si>
    <t>SEGUNDO TRIMESTRE</t>
  </si>
  <si>
    <t>TERCER TRIMESTRE</t>
  </si>
  <si>
    <t>Periodo de Ejecución 
(Recurso a ejercer por trimestre)</t>
  </si>
  <si>
    <t xml:space="preserve">TOTAL </t>
  </si>
  <si>
    <t>Junta Intermunicipal de Medio Ambiente para la Gestión Integral de la Región Valles (JIMAV)</t>
  </si>
  <si>
    <t>Capitulo</t>
  </si>
  <si>
    <t>Total</t>
  </si>
  <si>
    <t>PRIMER TRIMESTRE</t>
  </si>
  <si>
    <t>CUARTO TRIMESTRE</t>
  </si>
  <si>
    <t xml:space="preserve">Total </t>
  </si>
  <si>
    <t>Ecosistemas, energía y conectividad biológica</t>
  </si>
  <si>
    <t>BIENES MUEBLES, INMUEBLES E INTANGIBLES</t>
  </si>
  <si>
    <t>Manejo del fuego</t>
  </si>
  <si>
    <t>Factura</t>
  </si>
  <si>
    <t xml:space="preserve">Fortalecimiento de las brigadas regionales de prevención y combate  de incendios forestales </t>
  </si>
  <si>
    <t>Recibo SUA</t>
  </si>
  <si>
    <t>Coordinación de Administración</t>
  </si>
  <si>
    <t>Oficio</t>
  </si>
  <si>
    <t>SERVICIOS PERSONALES</t>
  </si>
  <si>
    <t>REMUNERACIONES AL PERSONAL DE CARÁCTER PERMANENTE</t>
  </si>
  <si>
    <t>Sueldo base</t>
  </si>
  <si>
    <t>REMUNERACIONES ADICIONALES Y ESPECIALES</t>
  </si>
  <si>
    <t>Prima vacacional y dominical</t>
  </si>
  <si>
    <t>Aguinaldo</t>
  </si>
  <si>
    <t>Seguridad Social</t>
  </si>
  <si>
    <t>Cuotas al IMSS</t>
  </si>
  <si>
    <t>Cuotas para el sistema de ahorro para el retiro</t>
  </si>
  <si>
    <t>Previsiones</t>
  </si>
  <si>
    <t>Impacto al salario en el transcurso del año</t>
  </si>
  <si>
    <t>Cuotas para la vivienda</t>
  </si>
  <si>
    <t>Adquisición de un vehículo tipo pick up, tracción 4X4, diesel, Modelo 2022</t>
  </si>
  <si>
    <t>VEHICULOS Y EQUIPO DE TRANSPORTE</t>
  </si>
  <si>
    <t>Vehículos y equipo terrestres, destinados a servicios públicos y la operación de programas públicos</t>
  </si>
  <si>
    <t>OBJETO DEL GASTO OPERATIVO MANEJO DE FUEGO 2023</t>
  </si>
  <si>
    <t>PROGRAMA OPERATIVO ANUAL 2023
MANEJO DE FUEGO SERVICIOS PERSONALES 2023</t>
  </si>
  <si>
    <t>OBJETO DEL GASTO OPERATIVO MANEJO DE FUEGO SERVICIOS PERSONALES 2023</t>
  </si>
  <si>
    <t>PROGRAMA OPERATIVO ANUAL 2023
MANEJO DE FUEGO 2023</t>
  </si>
  <si>
    <t xml:space="preserve">Contratación de un Coordinador de Manejo de Fuego y una brigada regional de prevención y combate  de incendios forestales  </t>
  </si>
  <si>
    <t xml:space="preserve">Eje estratégico </t>
  </si>
  <si>
    <t>Nominas timbradas contra recibos del SUA-SIPARE</t>
  </si>
  <si>
    <t>Pago de nómina para un Coordinador, un jefe de brigada y 10 brigadistas regionales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</si>
</sst>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>
    <font>
      <sz val="11"/>
      <color theme="1"/>
      <name val="Calibri"/>
      <family val="2"/>
      <scheme val="minor"/>
    </font>
    <font>
      <b/>
      <sz val="11"/>
      <color theme="1"/>
      <name val="Nutmeg Book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0">
    <xf numFmtId="0" fontId="0" fillId="0" borderId="0" xfId="0"/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0" xfId="1" applyFont="1"/>
    <xf numFmtId="0" fontId="4" fillId="3" borderId="6" xfId="0" applyFont="1" applyFill="1" applyBorder="1" applyAlignment="1">
      <alignment horizontal="center" vertical="center" wrapText="1"/>
    </xf>
    <xf numFmtId="44" fontId="4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44" fontId="4" fillId="0" borderId="1" xfId="1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44" fontId="6" fillId="0" borderId="7" xfId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44" fontId="0" fillId="0" borderId="0" xfId="1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44" fontId="6" fillId="0" borderId="1" xfId="1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4" fontId="4" fillId="0" borderId="7" xfId="0" applyNumberFormat="1" applyFont="1" applyBorder="1" applyAlignment="1">
      <alignment vertical="center"/>
    </xf>
    <xf numFmtId="44" fontId="6" fillId="0" borderId="7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4" fontId="0" fillId="0" borderId="0" xfId="0" applyNumberFormat="1"/>
    <xf numFmtId="44" fontId="0" fillId="0" borderId="1" xfId="1" applyFont="1" applyBorder="1" applyAlignment="1">
      <alignment vertical="center"/>
    </xf>
    <xf numFmtId="4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3" borderId="19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vertical="center" wrapText="1"/>
    </xf>
    <xf numFmtId="44" fontId="5" fillId="3" borderId="20" xfId="1" applyFont="1" applyFill="1" applyBorder="1" applyAlignment="1">
      <alignment horizontal="center" vertical="center" wrapText="1"/>
    </xf>
    <xf numFmtId="44" fontId="5" fillId="3" borderId="21" xfId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4" fontId="4" fillId="3" borderId="4" xfId="0" applyNumberFormat="1" applyFont="1" applyFill="1" applyBorder="1" applyAlignment="1">
      <alignment vertical="center"/>
    </xf>
    <xf numFmtId="44" fontId="0" fillId="0" borderId="1" xfId="1" applyFont="1" applyBorder="1" applyAlignment="1">
      <alignment vertical="center" wrapText="1"/>
    </xf>
    <xf numFmtId="44" fontId="0" fillId="0" borderId="1" xfId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44" fontId="4" fillId="3" borderId="5" xfId="0" applyNumberFormat="1" applyFont="1" applyFill="1" applyBorder="1" applyAlignment="1">
      <alignment vertical="center"/>
    </xf>
    <xf numFmtId="44" fontId="4" fillId="0" borderId="7" xfId="1" applyFont="1" applyFill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vertical="center" wrapText="1"/>
    </xf>
    <xf numFmtId="44" fontId="0" fillId="0" borderId="23" xfId="1" applyFont="1" applyFill="1" applyBorder="1" applyAlignment="1">
      <alignment horizontal="center" vertical="center"/>
    </xf>
    <xf numFmtId="44" fontId="6" fillId="0" borderId="24" xfId="1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364192</xdr:colOff>
      <xdr:row>0</xdr:row>
      <xdr:rowOff>56031</xdr:rowOff>
    </xdr:from>
    <xdr:to>
      <xdr:col>1</xdr:col>
      <xdr:colOff>346678</xdr:colOff>
      <xdr:row>1</xdr:row>
      <xdr:rowOff>406213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6475A0-175E-4097-8C96-9BEEB091F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192" y="56031"/>
          <a:ext cx="1639836" cy="8550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297180</xdr:colOff>
      <xdr:row>0</xdr:row>
      <xdr:rowOff>226695</xdr:rowOff>
    </xdr:from>
    <xdr:to>
      <xdr:col>0</xdr:col>
      <xdr:colOff>1555064</xdr:colOff>
      <xdr:row>0</xdr:row>
      <xdr:rowOff>883920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E3F872-1D64-4CF8-B998-2C22A033A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226695"/>
          <a:ext cx="1257884" cy="657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364192</xdr:colOff>
      <xdr:row>0</xdr:row>
      <xdr:rowOff>56031</xdr:rowOff>
    </xdr:from>
    <xdr:to>
      <xdr:col>1</xdr:col>
      <xdr:colOff>346678</xdr:colOff>
      <xdr:row>1</xdr:row>
      <xdr:rowOff>406213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7AFC7DF-5D46-454A-BBA4-F9899E678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192" y="56031"/>
          <a:ext cx="1635354" cy="8544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0</xdr:col>
      <xdr:colOff>1825854</xdr:colOff>
      <xdr:row>0</xdr:row>
      <xdr:rowOff>959222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9D7996-DEFB-4606-8BCE-B6B1C03FF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4775"/>
          <a:ext cx="1635354" cy="854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E337A-7F1D-45AD-89AF-517FE82A0A86}">
  <dimension ref="A1:R16"/>
  <sheetViews>
    <sheetView zoomScale="68" zoomScaleNormal="68" workbookViewId="0">
      <selection activeCell="H14" sqref="H14"/>
    </sheetView>
  </sheetViews>
  <sheetFormatPr baseColWidth="10" defaultColWidth="11.44140625" defaultRowHeight="14.4"/>
  <cols>
    <col min="1" max="1" width="24.88671875" style="12" customWidth="1"/>
    <col min="2" max="2" width="24.5546875" style="12" customWidth="1"/>
    <col min="3" max="3" width="31.44140625" style="12" customWidth="1"/>
    <col min="4" max="4" width="22.33203125" style="12" customWidth="1"/>
    <col min="5" max="5" width="19" style="13" customWidth="1"/>
    <col min="6" max="9" width="19" style="12" customWidth="1"/>
    <col min="10" max="10" width="19" style="14" customWidth="1"/>
    <col min="11" max="11" width="22" style="12" customWidth="1"/>
    <col min="12" max="12" width="32.44140625" style="12" bestFit="1" customWidth="1"/>
    <col min="13" max="16384" width="11.44140625" style="12"/>
  </cols>
  <sheetData>
    <row r="1" spans="1:18" ht="39.75" customHeight="1">
      <c r="A1" s="54" t="s">
        <v>46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11"/>
      <c r="N1" s="11"/>
      <c r="O1" s="11"/>
      <c r="P1" s="11"/>
      <c r="Q1" s="11"/>
      <c r="R1" s="11"/>
    </row>
    <row r="2" spans="1:18" ht="39" customHeight="1">
      <c r="A2" s="55" t="s">
        <v>16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32"/>
      <c r="N2" s="32"/>
      <c r="O2" s="32"/>
      <c r="P2" s="32"/>
      <c r="Q2" s="32"/>
      <c r="R2" s="32"/>
    </row>
    <row r="3" spans="1:18" ht="39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2"/>
      <c r="N3" s="32"/>
      <c r="O3" s="32"/>
      <c r="P3" s="32"/>
      <c r="Q3" s="32"/>
      <c r="R3" s="32"/>
    </row>
    <row r="4" spans="1:18" ht="41.25" customHeight="1">
      <c r="A4" s="56" t="s">
        <v>50</v>
      </c>
      <c r="B4" s="56" t="s">
        <v>4</v>
      </c>
      <c r="C4" s="56" t="s">
        <v>0</v>
      </c>
      <c r="D4" s="56" t="s">
        <v>3</v>
      </c>
      <c r="E4" s="58" t="s">
        <v>5</v>
      </c>
      <c r="F4" s="60" t="s">
        <v>14</v>
      </c>
      <c r="G4" s="61"/>
      <c r="H4" s="61"/>
      <c r="I4" s="62"/>
      <c r="J4" s="34"/>
      <c r="K4" s="58" t="s">
        <v>1</v>
      </c>
      <c r="L4" s="58" t="s">
        <v>2</v>
      </c>
    </row>
    <row r="5" spans="1:18" ht="35.25" customHeight="1">
      <c r="A5" s="57"/>
      <c r="B5" s="57"/>
      <c r="C5" s="57"/>
      <c r="D5" s="57"/>
      <c r="E5" s="59"/>
      <c r="F5" s="33" t="s">
        <v>6</v>
      </c>
      <c r="G5" s="33" t="s">
        <v>7</v>
      </c>
      <c r="H5" s="33" t="s">
        <v>8</v>
      </c>
      <c r="I5" s="33" t="s">
        <v>9</v>
      </c>
      <c r="J5" s="34" t="s">
        <v>15</v>
      </c>
      <c r="K5" s="59"/>
      <c r="L5" s="59"/>
    </row>
    <row r="6" spans="1:18" ht="104.25" customHeight="1">
      <c r="A6" s="63" t="s">
        <v>22</v>
      </c>
      <c r="B6" s="63" t="s">
        <v>24</v>
      </c>
      <c r="C6" s="66" t="s">
        <v>49</v>
      </c>
      <c r="D6" s="66" t="s">
        <v>52</v>
      </c>
      <c r="E6" s="69" t="s">
        <v>51</v>
      </c>
      <c r="F6" s="2">
        <v>518808.29</v>
      </c>
      <c r="G6" s="2">
        <v>0</v>
      </c>
      <c r="H6" s="28">
        <v>0</v>
      </c>
      <c r="I6" s="28">
        <v>0</v>
      </c>
      <c r="J6" s="35">
        <f>SUM(F6:I6)</f>
        <v>518808.29</v>
      </c>
      <c r="K6" s="31">
        <v>1131</v>
      </c>
      <c r="L6" s="30" t="s">
        <v>28</v>
      </c>
    </row>
    <row r="7" spans="1:18">
      <c r="A7" s="64"/>
      <c r="B7" s="64"/>
      <c r="C7" s="67"/>
      <c r="D7" s="67"/>
      <c r="E7" s="69"/>
      <c r="F7" s="2">
        <v>2084.4899999999998</v>
      </c>
      <c r="G7" s="2">
        <v>0</v>
      </c>
      <c r="H7" s="28">
        <v>0</v>
      </c>
      <c r="I7" s="28">
        <v>0</v>
      </c>
      <c r="J7" s="35">
        <f>SUM(F7:I7)</f>
        <v>2084.4899999999998</v>
      </c>
      <c r="K7" s="31">
        <v>1321</v>
      </c>
      <c r="L7" s="30" t="s">
        <v>28</v>
      </c>
    </row>
    <row r="8" spans="1:18">
      <c r="A8" s="64"/>
      <c r="B8" s="64"/>
      <c r="C8" s="67"/>
      <c r="D8" s="67"/>
      <c r="E8" s="69"/>
      <c r="F8" s="2">
        <v>20937.170000000002</v>
      </c>
      <c r="G8" s="2">
        <v>0</v>
      </c>
      <c r="H8" s="28">
        <v>0</v>
      </c>
      <c r="I8" s="28">
        <v>0</v>
      </c>
      <c r="J8" s="35">
        <f>SUM(F8:I8)</f>
        <v>20937.170000000002</v>
      </c>
      <c r="K8" s="31">
        <v>1322</v>
      </c>
      <c r="L8" s="30" t="s">
        <v>28</v>
      </c>
    </row>
    <row r="9" spans="1:18">
      <c r="A9" s="64"/>
      <c r="B9" s="64"/>
      <c r="C9" s="67"/>
      <c r="D9" s="67"/>
      <c r="E9" s="31" t="s">
        <v>27</v>
      </c>
      <c r="F9" s="2">
        <v>50762.639999999985</v>
      </c>
      <c r="G9" s="2">
        <v>0</v>
      </c>
      <c r="H9" s="45">
        <v>0</v>
      </c>
      <c r="I9" s="28">
        <v>0</v>
      </c>
      <c r="J9" s="35">
        <f>SUM(F9:I9)</f>
        <v>50762.639999999985</v>
      </c>
      <c r="K9" s="30">
        <v>1412</v>
      </c>
      <c r="L9" s="30" t="s">
        <v>28</v>
      </c>
    </row>
    <row r="10" spans="1:18">
      <c r="A10" s="64"/>
      <c r="B10" s="64"/>
      <c r="C10" s="67"/>
      <c r="D10" s="67"/>
      <c r="E10" s="31" t="s">
        <v>27</v>
      </c>
      <c r="F10" s="2">
        <v>26200.68</v>
      </c>
      <c r="G10" s="2">
        <v>0</v>
      </c>
      <c r="H10" s="45"/>
      <c r="I10" s="28">
        <v>0</v>
      </c>
      <c r="J10" s="35">
        <f>SUM(F10:I10)</f>
        <v>26200.68</v>
      </c>
      <c r="K10" s="30">
        <v>1421</v>
      </c>
      <c r="L10" s="30" t="s">
        <v>28</v>
      </c>
    </row>
    <row r="11" spans="1:18">
      <c r="A11" s="64"/>
      <c r="B11" s="64"/>
      <c r="C11" s="67"/>
      <c r="D11" s="67"/>
      <c r="E11" s="31" t="s">
        <v>27</v>
      </c>
      <c r="F11" s="2">
        <v>41396.789999999994</v>
      </c>
      <c r="G11" s="2">
        <v>0</v>
      </c>
      <c r="H11" s="45"/>
      <c r="I11" s="28">
        <v>0</v>
      </c>
      <c r="J11" s="35">
        <f>SUM(F11:I11)</f>
        <v>41396.789999999994</v>
      </c>
      <c r="K11" s="30">
        <v>1432</v>
      </c>
      <c r="L11" s="30" t="s">
        <v>28</v>
      </c>
    </row>
    <row r="12" spans="1:18">
      <c r="A12" s="65"/>
      <c r="B12" s="65"/>
      <c r="C12" s="68"/>
      <c r="D12" s="68"/>
      <c r="E12" s="30" t="s">
        <v>29</v>
      </c>
      <c r="F12" s="2">
        <v>19809.940000000177</v>
      </c>
      <c r="G12" s="2">
        <v>0</v>
      </c>
      <c r="H12" s="2">
        <v>0</v>
      </c>
      <c r="I12" s="2">
        <v>0</v>
      </c>
      <c r="J12" s="35">
        <f t="shared" ref="J7:J12" si="0">SUM(F12:I12)</f>
        <v>19809.940000000177</v>
      </c>
      <c r="K12" s="30">
        <v>1611</v>
      </c>
      <c r="L12" s="30" t="s">
        <v>28</v>
      </c>
    </row>
    <row r="13" spans="1:18">
      <c r="F13" s="29">
        <f>SUM(F6:F12)</f>
        <v>680000.00000000023</v>
      </c>
      <c r="J13" s="79">
        <f>SUM(J6:J12)</f>
        <v>680000.00000000023</v>
      </c>
    </row>
    <row r="15" spans="1:18">
      <c r="F15" s="29"/>
      <c r="K15" s="14"/>
    </row>
    <row r="16" spans="1:18">
      <c r="K16" s="15"/>
    </row>
  </sheetData>
  <mergeCells count="15">
    <mergeCell ref="A6:A12"/>
    <mergeCell ref="B6:B12"/>
    <mergeCell ref="C6:C12"/>
    <mergeCell ref="D6:D12"/>
    <mergeCell ref="E6:E8"/>
    <mergeCell ref="A1:L1"/>
    <mergeCell ref="A2:L2"/>
    <mergeCell ref="A4:A5"/>
    <mergeCell ref="B4:B5"/>
    <mergeCell ref="C4:C5"/>
    <mergeCell ref="D4:D5"/>
    <mergeCell ref="E4:E5"/>
    <mergeCell ref="F4:I4"/>
    <mergeCell ref="K4:K5"/>
    <mergeCell ref="L4:L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053B9-D52C-4622-9833-347C6AAE866F}">
  <dimension ref="A1:I26"/>
  <sheetViews>
    <sheetView workbookViewId="0">
      <selection activeCell="B15" sqref="B15"/>
    </sheetView>
  </sheetViews>
  <sheetFormatPr baseColWidth="10" defaultColWidth="11.44140625" defaultRowHeight="14.4"/>
  <cols>
    <col min="1" max="1" width="27.6640625" customWidth="1"/>
    <col min="2" max="2" width="44.5546875" customWidth="1"/>
    <col min="3" max="3" width="14.44140625" customWidth="1"/>
    <col min="4" max="5" width="12.5546875" bestFit="1" customWidth="1"/>
    <col min="7" max="7" width="13.88671875" bestFit="1" customWidth="1"/>
    <col min="9" max="9" width="12.33203125" bestFit="1" customWidth="1"/>
  </cols>
  <sheetData>
    <row r="1" spans="1:9" ht="84.75" customHeight="1" thickBot="1">
      <c r="A1" s="70" t="s">
        <v>47</v>
      </c>
      <c r="B1" s="71"/>
      <c r="C1" s="71"/>
      <c r="D1" s="71"/>
      <c r="E1" s="71"/>
      <c r="F1" s="71"/>
      <c r="G1" s="72"/>
    </row>
    <row r="2" spans="1:9">
      <c r="A2" s="73" t="s">
        <v>17</v>
      </c>
      <c r="B2" s="75" t="s">
        <v>10</v>
      </c>
      <c r="C2" s="75" t="s">
        <v>11</v>
      </c>
      <c r="D2" s="75"/>
      <c r="E2" s="75"/>
      <c r="F2" s="75"/>
      <c r="G2" s="77" t="s">
        <v>18</v>
      </c>
    </row>
    <row r="3" spans="1:9" ht="27" thickBot="1">
      <c r="A3" s="74"/>
      <c r="B3" s="76"/>
      <c r="C3" s="41" t="s">
        <v>19</v>
      </c>
      <c r="D3" s="41" t="s">
        <v>12</v>
      </c>
      <c r="E3" s="41" t="s">
        <v>13</v>
      </c>
      <c r="F3" s="41" t="s">
        <v>20</v>
      </c>
      <c r="G3" s="78"/>
    </row>
    <row r="4" spans="1:9">
      <c r="A4" s="42">
        <v>1000</v>
      </c>
      <c r="B4" s="43" t="s">
        <v>30</v>
      </c>
      <c r="C4" s="44">
        <f>C14+C7+C5+C10</f>
        <v>680000.00000000012</v>
      </c>
      <c r="D4" s="44">
        <f t="shared" ref="D4:G4" si="0">D14+D7+D5+D10</f>
        <v>0</v>
      </c>
      <c r="E4" s="44">
        <f t="shared" si="0"/>
        <v>0</v>
      </c>
      <c r="F4" s="44">
        <f t="shared" si="0"/>
        <v>0</v>
      </c>
      <c r="G4" s="48">
        <f t="shared" si="0"/>
        <v>680000.00000000012</v>
      </c>
    </row>
    <row r="5" spans="1:9" ht="26.4">
      <c r="A5" s="16">
        <v>1100</v>
      </c>
      <c r="B5" s="18" t="s">
        <v>31</v>
      </c>
      <c r="C5" s="17">
        <f>SUM(C6)</f>
        <v>518808.29</v>
      </c>
      <c r="D5" s="17">
        <f t="shared" ref="D5:F5" si="1">D6</f>
        <v>0</v>
      </c>
      <c r="E5" s="17">
        <f t="shared" si="1"/>
        <v>0</v>
      </c>
      <c r="F5" s="17">
        <f t="shared" si="1"/>
        <v>0</v>
      </c>
      <c r="G5" s="24">
        <f>SUM(C5:F5)</f>
        <v>518808.29</v>
      </c>
    </row>
    <row r="6" spans="1:9">
      <c r="A6" s="20">
        <v>1131</v>
      </c>
      <c r="B6" s="23" t="s">
        <v>32</v>
      </c>
      <c r="C6" s="2">
        <v>518808.29</v>
      </c>
      <c r="D6" s="21">
        <v>0</v>
      </c>
      <c r="E6" s="21">
        <v>0</v>
      </c>
      <c r="F6" s="21"/>
      <c r="G6" s="25">
        <f>SUM(C6:F6)</f>
        <v>518808.29</v>
      </c>
    </row>
    <row r="7" spans="1:9" ht="26.4">
      <c r="A7" s="16">
        <v>1300</v>
      </c>
      <c r="B7" s="18" t="s">
        <v>33</v>
      </c>
      <c r="C7" s="17">
        <f>SUM(C8:C9)</f>
        <v>23021.660000000003</v>
      </c>
      <c r="D7" s="17">
        <f t="shared" ref="D7:G7" si="2">D8+D9</f>
        <v>0</v>
      </c>
      <c r="E7" s="17">
        <f t="shared" si="2"/>
        <v>0</v>
      </c>
      <c r="F7" s="17">
        <f t="shared" si="2"/>
        <v>0</v>
      </c>
      <c r="G7" s="24">
        <f t="shared" si="2"/>
        <v>23021.660000000003</v>
      </c>
    </row>
    <row r="8" spans="1:9">
      <c r="A8" s="20">
        <v>1321</v>
      </c>
      <c r="B8" s="23" t="s">
        <v>34</v>
      </c>
      <c r="C8" s="2">
        <v>2084.4899999999998</v>
      </c>
      <c r="D8" s="21">
        <v>0</v>
      </c>
      <c r="E8" s="21">
        <v>0</v>
      </c>
      <c r="F8" s="21"/>
      <c r="G8" s="25">
        <f>SUM(C8:F8)</f>
        <v>2084.4899999999998</v>
      </c>
    </row>
    <row r="9" spans="1:9">
      <c r="A9" s="20">
        <v>1322</v>
      </c>
      <c r="B9" s="23" t="s">
        <v>35</v>
      </c>
      <c r="C9" s="2">
        <v>20937.170000000002</v>
      </c>
      <c r="D9" s="21">
        <v>0</v>
      </c>
      <c r="E9" s="21"/>
      <c r="F9" s="21"/>
      <c r="G9" s="25">
        <f>SUM(C9:F9)</f>
        <v>20937.170000000002</v>
      </c>
    </row>
    <row r="10" spans="1:9">
      <c r="A10" s="26">
        <v>1400</v>
      </c>
      <c r="B10" s="6" t="s">
        <v>36</v>
      </c>
      <c r="C10" s="7">
        <f>SUM(C11:C13)</f>
        <v>118360.10999999997</v>
      </c>
      <c r="D10" s="7">
        <f t="shared" ref="D10:F10" si="3">SUM(D11+D13)</f>
        <v>0</v>
      </c>
      <c r="E10" s="7">
        <f t="shared" si="3"/>
        <v>0</v>
      </c>
      <c r="F10" s="7">
        <f t="shared" si="3"/>
        <v>0</v>
      </c>
      <c r="G10" s="49">
        <f>SUM(G11+G13+G12)</f>
        <v>118360.10999999999</v>
      </c>
    </row>
    <row r="11" spans="1:9">
      <c r="A11" s="8">
        <v>1412</v>
      </c>
      <c r="B11" s="10" t="s">
        <v>37</v>
      </c>
      <c r="C11" s="2">
        <v>50762.639999999985</v>
      </c>
      <c r="D11" s="1">
        <v>0</v>
      </c>
      <c r="E11" s="1">
        <v>0</v>
      </c>
      <c r="F11" s="1">
        <v>0</v>
      </c>
      <c r="G11" s="9">
        <f>SUM(C11:F11)</f>
        <v>50762.639999999985</v>
      </c>
    </row>
    <row r="12" spans="1:9">
      <c r="A12" s="8">
        <v>1421</v>
      </c>
      <c r="B12" s="10" t="s">
        <v>41</v>
      </c>
      <c r="C12" s="2">
        <v>26200.68</v>
      </c>
      <c r="D12" s="1">
        <v>0</v>
      </c>
      <c r="E12" s="1">
        <v>0</v>
      </c>
      <c r="F12" s="1">
        <v>0</v>
      </c>
      <c r="G12" s="9">
        <f>SUM(C12:F12)</f>
        <v>26200.68</v>
      </c>
      <c r="I12" s="3"/>
    </row>
    <row r="13" spans="1:9">
      <c r="A13" s="8">
        <v>1432</v>
      </c>
      <c r="B13" s="10" t="s">
        <v>38</v>
      </c>
      <c r="C13" s="2">
        <v>41396.789999999994</v>
      </c>
      <c r="D13" s="1">
        <v>0</v>
      </c>
      <c r="E13" s="1"/>
      <c r="F13" s="1"/>
      <c r="G13" s="9">
        <f>SUM(C13:F13)</f>
        <v>41396.789999999994</v>
      </c>
    </row>
    <row r="14" spans="1:9">
      <c r="A14" s="26">
        <v>1600</v>
      </c>
      <c r="B14" s="6" t="s">
        <v>39</v>
      </c>
      <c r="C14" s="7">
        <f>SUM(C15)</f>
        <v>19809.940000000177</v>
      </c>
      <c r="D14" s="7">
        <f t="shared" ref="D14:G14" si="4">SUM(D15)</f>
        <v>0</v>
      </c>
      <c r="E14" s="7">
        <f t="shared" si="4"/>
        <v>0</v>
      </c>
      <c r="F14" s="7">
        <f t="shared" si="4"/>
        <v>0</v>
      </c>
      <c r="G14" s="49">
        <f t="shared" si="4"/>
        <v>19809.940000000177</v>
      </c>
    </row>
    <row r="15" spans="1:9" ht="15" thickBot="1">
      <c r="A15" s="50">
        <v>1612</v>
      </c>
      <c r="B15" s="51" t="s">
        <v>40</v>
      </c>
      <c r="C15" s="2">
        <v>19809.940000000177</v>
      </c>
      <c r="D15" s="52">
        <v>0</v>
      </c>
      <c r="E15" s="52">
        <v>0</v>
      </c>
      <c r="F15" s="52">
        <v>0</v>
      </c>
      <c r="G15" s="53">
        <f>SUM(C15:F15)</f>
        <v>19809.940000000177</v>
      </c>
    </row>
    <row r="16" spans="1:9" ht="15" thickBot="1">
      <c r="A16" s="37" t="s">
        <v>21</v>
      </c>
      <c r="B16" s="38"/>
      <c r="C16" s="39">
        <f>C4</f>
        <v>680000.00000000012</v>
      </c>
      <c r="D16" s="39">
        <f t="shared" ref="D16:G16" si="5">D4</f>
        <v>0</v>
      </c>
      <c r="E16" s="39">
        <f t="shared" si="5"/>
        <v>0</v>
      </c>
      <c r="F16" s="39">
        <f t="shared" si="5"/>
        <v>0</v>
      </c>
      <c r="G16" s="39">
        <f t="shared" si="5"/>
        <v>680000.00000000012</v>
      </c>
    </row>
    <row r="19" spans="5:7">
      <c r="G19" s="27"/>
    </row>
    <row r="22" spans="5:7">
      <c r="E22" s="3"/>
    </row>
    <row r="23" spans="5:7">
      <c r="E23" s="27"/>
    </row>
    <row r="24" spans="5:7">
      <c r="E24" s="27"/>
    </row>
    <row r="25" spans="5:7">
      <c r="E25" s="27"/>
    </row>
    <row r="26" spans="5:7">
      <c r="E26" s="27"/>
    </row>
  </sheetData>
  <mergeCells count="5">
    <mergeCell ref="A1:G1"/>
    <mergeCell ref="A2:A3"/>
    <mergeCell ref="B2:B3"/>
    <mergeCell ref="C2:F2"/>
    <mergeCell ref="G2:G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"/>
  <sheetViews>
    <sheetView zoomScale="68" zoomScaleNormal="68" workbookViewId="0">
      <selection activeCell="K6" sqref="K6"/>
    </sheetView>
  </sheetViews>
  <sheetFormatPr baseColWidth="10" defaultColWidth="11.44140625" defaultRowHeight="14.4"/>
  <cols>
    <col min="1" max="1" width="24.88671875" style="12" customWidth="1"/>
    <col min="2" max="2" width="24.5546875" style="12" customWidth="1"/>
    <col min="3" max="3" width="31.44140625" style="12" customWidth="1"/>
    <col min="4" max="4" width="22.33203125" style="12" customWidth="1"/>
    <col min="5" max="5" width="19" style="13" customWidth="1"/>
    <col min="6" max="9" width="19" style="12" customWidth="1"/>
    <col min="10" max="10" width="19" style="14" customWidth="1"/>
    <col min="11" max="11" width="22" style="12" customWidth="1"/>
    <col min="12" max="12" width="31" style="12" customWidth="1"/>
    <col min="13" max="13" width="14.88671875" style="12" bestFit="1" customWidth="1"/>
    <col min="14" max="16384" width="11.44140625" style="12"/>
  </cols>
  <sheetData>
    <row r="1" spans="1:17" ht="39.75" customHeight="1">
      <c r="A1" s="54" t="s">
        <v>48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11"/>
      <c r="N1" s="11"/>
      <c r="O1" s="11"/>
      <c r="P1" s="11"/>
      <c r="Q1" s="11"/>
    </row>
    <row r="2" spans="1:17" ht="39" customHeight="1">
      <c r="A2" s="55" t="s">
        <v>16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32"/>
      <c r="N2" s="32"/>
      <c r="O2" s="32"/>
      <c r="P2" s="32"/>
      <c r="Q2" s="32"/>
    </row>
    <row r="3" spans="1:17" ht="39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2"/>
      <c r="N3" s="32"/>
      <c r="O3" s="32"/>
      <c r="P3" s="32"/>
      <c r="Q3" s="32"/>
    </row>
    <row r="4" spans="1:17" ht="41.25" customHeight="1">
      <c r="A4" s="56" t="s">
        <v>50</v>
      </c>
      <c r="B4" s="56" t="s">
        <v>4</v>
      </c>
      <c r="C4" s="56" t="s">
        <v>0</v>
      </c>
      <c r="D4" s="56" t="s">
        <v>3</v>
      </c>
      <c r="E4" s="58" t="s">
        <v>5</v>
      </c>
      <c r="F4" s="60" t="s">
        <v>14</v>
      </c>
      <c r="G4" s="61"/>
      <c r="H4" s="61"/>
      <c r="I4" s="62"/>
      <c r="J4" s="34"/>
      <c r="K4" s="58" t="s">
        <v>1</v>
      </c>
      <c r="L4" s="58" t="s">
        <v>2</v>
      </c>
    </row>
    <row r="5" spans="1:17" ht="35.25" customHeight="1">
      <c r="A5" s="57"/>
      <c r="B5" s="57"/>
      <c r="C5" s="57"/>
      <c r="D5" s="57"/>
      <c r="E5" s="59"/>
      <c r="F5" s="33" t="s">
        <v>6</v>
      </c>
      <c r="G5" s="33" t="s">
        <v>7</v>
      </c>
      <c r="H5" s="33" t="s">
        <v>8</v>
      </c>
      <c r="I5" s="33" t="s">
        <v>9</v>
      </c>
      <c r="J5" s="34" t="s">
        <v>15</v>
      </c>
      <c r="K5" s="59"/>
      <c r="L5" s="59"/>
    </row>
    <row r="6" spans="1:17" ht="99.75" customHeight="1">
      <c r="A6" s="47" t="s">
        <v>22</v>
      </c>
      <c r="B6" s="47" t="s">
        <v>24</v>
      </c>
      <c r="C6" s="47" t="s">
        <v>26</v>
      </c>
      <c r="D6" s="31" t="s">
        <v>42</v>
      </c>
      <c r="E6" s="31" t="s">
        <v>25</v>
      </c>
      <c r="F6" s="46">
        <v>320000</v>
      </c>
      <c r="G6" s="28">
        <v>0</v>
      </c>
      <c r="H6" s="28">
        <v>0</v>
      </c>
      <c r="I6" s="28">
        <v>0</v>
      </c>
      <c r="J6" s="2">
        <f>F6</f>
        <v>320000</v>
      </c>
      <c r="K6" s="30">
        <v>5411</v>
      </c>
      <c r="L6" s="30" t="s">
        <v>28</v>
      </c>
    </row>
    <row r="7" spans="1:17">
      <c r="F7" s="15"/>
      <c r="G7" s="15"/>
      <c r="H7" s="15"/>
    </row>
    <row r="8" spans="1:17">
      <c r="F8" s="29"/>
    </row>
    <row r="14" spans="1:17">
      <c r="C14" s="15"/>
    </row>
  </sheetData>
  <mergeCells count="10">
    <mergeCell ref="A1:L1"/>
    <mergeCell ref="L4:L5"/>
    <mergeCell ref="A2:L2"/>
    <mergeCell ref="A4:A5"/>
    <mergeCell ref="B4:B5"/>
    <mergeCell ref="C4:C5"/>
    <mergeCell ref="D4:D5"/>
    <mergeCell ref="E4:E5"/>
    <mergeCell ref="F4:I4"/>
    <mergeCell ref="K4:K5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tabSelected="1" workbookViewId="0">
      <selection activeCell="B14" sqref="B14"/>
    </sheetView>
  </sheetViews>
  <sheetFormatPr baseColWidth="10" defaultRowHeight="14.4"/>
  <cols>
    <col min="1" max="1" width="27.88671875" customWidth="1"/>
    <col min="2" max="2" width="44.5546875" customWidth="1"/>
    <col min="3" max="3" width="20.6640625" bestFit="1" customWidth="1"/>
    <col min="4" max="5" width="12.5546875" bestFit="1" customWidth="1"/>
    <col min="7" max="7" width="14.109375" bestFit="1" customWidth="1"/>
  </cols>
  <sheetData>
    <row r="1" spans="1:7" ht="84.75" customHeight="1" thickBot="1">
      <c r="A1" s="70" t="s">
        <v>45</v>
      </c>
      <c r="B1" s="71"/>
      <c r="C1" s="71"/>
      <c r="D1" s="71"/>
      <c r="E1" s="71"/>
      <c r="F1" s="71"/>
      <c r="G1" s="72"/>
    </row>
    <row r="2" spans="1:7">
      <c r="A2" s="73" t="s">
        <v>17</v>
      </c>
      <c r="B2" s="75" t="s">
        <v>10</v>
      </c>
      <c r="C2" s="75" t="s">
        <v>11</v>
      </c>
      <c r="D2" s="75"/>
      <c r="E2" s="75"/>
      <c r="F2" s="75"/>
      <c r="G2" s="77" t="s">
        <v>18</v>
      </c>
    </row>
    <row r="3" spans="1:7" ht="26.4">
      <c r="A3" s="74"/>
      <c r="B3" s="76"/>
      <c r="C3" s="41" t="s">
        <v>19</v>
      </c>
      <c r="D3" s="41" t="s">
        <v>12</v>
      </c>
      <c r="E3" s="41" t="s">
        <v>13</v>
      </c>
      <c r="F3" s="41" t="s">
        <v>20</v>
      </c>
      <c r="G3" s="78"/>
    </row>
    <row r="4" spans="1:7">
      <c r="A4" s="4">
        <v>5000</v>
      </c>
      <c r="B4" s="22" t="s">
        <v>23</v>
      </c>
      <c r="C4" s="5">
        <f>C5</f>
        <v>320000</v>
      </c>
      <c r="D4" s="5">
        <f t="shared" ref="D4:G5" si="0">D5</f>
        <v>0</v>
      </c>
      <c r="E4" s="5">
        <f t="shared" si="0"/>
        <v>0</v>
      </c>
      <c r="F4" s="5">
        <f t="shared" si="0"/>
        <v>0</v>
      </c>
      <c r="G4" s="5">
        <f t="shared" si="0"/>
        <v>320000</v>
      </c>
    </row>
    <row r="5" spans="1:7">
      <c r="A5" s="16">
        <v>5400</v>
      </c>
      <c r="B5" s="18" t="s">
        <v>43</v>
      </c>
      <c r="C5" s="7">
        <f>C6</f>
        <v>320000</v>
      </c>
      <c r="D5" s="7">
        <f t="shared" si="0"/>
        <v>0</v>
      </c>
      <c r="E5" s="7">
        <f t="shared" si="0"/>
        <v>0</v>
      </c>
      <c r="F5" s="7">
        <f t="shared" si="0"/>
        <v>0</v>
      </c>
      <c r="G5" s="7">
        <f t="shared" si="0"/>
        <v>320000</v>
      </c>
    </row>
    <row r="6" spans="1:7" ht="26.4">
      <c r="A6" s="20">
        <v>5411</v>
      </c>
      <c r="B6" s="23" t="s">
        <v>44</v>
      </c>
      <c r="C6" s="46">
        <v>320000</v>
      </c>
      <c r="D6" s="19">
        <v>0</v>
      </c>
      <c r="E6" s="19">
        <v>0</v>
      </c>
      <c r="F6" s="19">
        <v>0</v>
      </c>
      <c r="G6" s="9">
        <f>SUM(C6:F6)</f>
        <v>320000</v>
      </c>
    </row>
    <row r="7" spans="1:7" ht="15" thickBot="1">
      <c r="A7" s="37" t="s">
        <v>21</v>
      </c>
      <c r="B7" s="38"/>
      <c r="C7" s="39">
        <f>C4</f>
        <v>320000</v>
      </c>
      <c r="D7" s="39">
        <f t="shared" ref="D7:G7" si="1">D4</f>
        <v>0</v>
      </c>
      <c r="E7" s="39">
        <f t="shared" si="1"/>
        <v>0</v>
      </c>
      <c r="F7" s="39">
        <f t="shared" si="1"/>
        <v>0</v>
      </c>
      <c r="G7" s="40">
        <f t="shared" si="1"/>
        <v>320000</v>
      </c>
    </row>
    <row r="10" spans="1:7">
      <c r="G10" s="27"/>
    </row>
    <row r="11" spans="1:7">
      <c r="G11" s="27"/>
    </row>
    <row r="13" spans="1:7">
      <c r="E13" s="3"/>
    </row>
    <row r="14" spans="1:7">
      <c r="E14" s="27"/>
    </row>
    <row r="15" spans="1:7">
      <c r="E15" s="27"/>
    </row>
    <row r="16" spans="1:7">
      <c r="E16" s="27"/>
    </row>
    <row r="17" spans="5:5">
      <c r="E17" s="27"/>
    </row>
  </sheetData>
  <mergeCells count="5">
    <mergeCell ref="A1:G1"/>
    <mergeCell ref="A2:A3"/>
    <mergeCell ref="B2:B3"/>
    <mergeCell ref="C2:F2"/>
    <mergeCell ref="G2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SP</vt:lpstr>
      <vt:lpstr>SP Objeto de Gasto</vt:lpstr>
      <vt:lpstr>GO</vt:lpstr>
      <vt:lpstr>Objeto de Gasto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Beatriz Cabrales Delgadillo</dc:creator>
  <cp:lastModifiedBy>JIMAV ADMINISTRACION</cp:lastModifiedBy>
  <dcterms:created xsi:type="dcterms:W3CDTF">2019-12-27T14:33:14Z</dcterms:created>
  <dcterms:modified xsi:type="dcterms:W3CDTF">2022-12-07T20:10:12Z</dcterms:modified>
</cp:coreProperties>
</file>