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13_ncr:1_{11E370AD-F277-4137-B899-6327210639EB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0" i="3" l="1"/>
  <c r="D100" i="3"/>
  <c r="E100" i="3"/>
  <c r="F100" i="3"/>
  <c r="G100" i="3"/>
  <c r="H100" i="3"/>
  <c r="I100" i="3"/>
  <c r="J100" i="3"/>
  <c r="K100" i="3"/>
  <c r="L100" i="3"/>
  <c r="M100" i="3"/>
  <c r="O100" i="3"/>
  <c r="P100" i="3"/>
  <c r="Q97" i="3"/>
  <c r="R97" i="3" s="1"/>
  <c r="Q98" i="3"/>
  <c r="Q99" i="3"/>
  <c r="R99" i="3" s="1"/>
  <c r="Q96" i="3"/>
  <c r="J97" i="3"/>
  <c r="J98" i="3"/>
  <c r="J99" i="3"/>
  <c r="J96" i="3"/>
  <c r="C100" i="3"/>
  <c r="D92" i="3"/>
  <c r="E92" i="3"/>
  <c r="F92" i="3"/>
  <c r="G92" i="3"/>
  <c r="H92" i="3"/>
  <c r="I92" i="3"/>
  <c r="C92" i="3"/>
  <c r="I89" i="3"/>
  <c r="I90" i="3"/>
  <c r="I91" i="3"/>
  <c r="I88" i="3"/>
  <c r="H89" i="3"/>
  <c r="H90" i="3"/>
  <c r="H91" i="3"/>
  <c r="H88" i="3"/>
  <c r="D89" i="3"/>
  <c r="D90" i="3"/>
  <c r="D91" i="3"/>
  <c r="D88" i="3"/>
  <c r="D84" i="3"/>
  <c r="E84" i="3"/>
  <c r="F84" i="3"/>
  <c r="G84" i="3"/>
  <c r="H84" i="3"/>
  <c r="I84" i="3"/>
  <c r="C84" i="3"/>
  <c r="I81" i="3"/>
  <c r="I82" i="3"/>
  <c r="I83" i="3"/>
  <c r="I80" i="3"/>
  <c r="H81" i="3"/>
  <c r="H82" i="3"/>
  <c r="H83" i="3"/>
  <c r="H80" i="3"/>
  <c r="D81" i="3"/>
  <c r="D82" i="3"/>
  <c r="D83" i="3"/>
  <c r="D80" i="3"/>
  <c r="D76" i="3"/>
  <c r="E76" i="3"/>
  <c r="F76" i="3"/>
  <c r="G76" i="3"/>
  <c r="H76" i="3"/>
  <c r="I76" i="3"/>
  <c r="C76" i="3"/>
  <c r="I73" i="3"/>
  <c r="I74" i="3"/>
  <c r="I75" i="3"/>
  <c r="I72" i="3"/>
  <c r="H73" i="3"/>
  <c r="H74" i="3"/>
  <c r="H75" i="3"/>
  <c r="H72" i="3"/>
  <c r="D73" i="3"/>
  <c r="D74" i="3"/>
  <c r="D75" i="3"/>
  <c r="D72" i="3"/>
  <c r="D68" i="3"/>
  <c r="E68" i="3"/>
  <c r="F68" i="3"/>
  <c r="G68" i="3"/>
  <c r="H68" i="3"/>
  <c r="I68" i="3"/>
  <c r="C68" i="3"/>
  <c r="I65" i="3"/>
  <c r="I66" i="3"/>
  <c r="I67" i="3"/>
  <c r="I64" i="3"/>
  <c r="H65" i="3"/>
  <c r="H66" i="3"/>
  <c r="H67" i="3"/>
  <c r="H64" i="3"/>
  <c r="D65" i="3"/>
  <c r="D66" i="3"/>
  <c r="D67" i="3"/>
  <c r="D64" i="3"/>
  <c r="D60" i="3"/>
  <c r="E60" i="3"/>
  <c r="F60" i="3"/>
  <c r="G60" i="3"/>
  <c r="H60" i="3"/>
  <c r="I60" i="3"/>
  <c r="C60" i="3"/>
  <c r="I57" i="3"/>
  <c r="I58" i="3"/>
  <c r="I59" i="3"/>
  <c r="I56" i="3"/>
  <c r="H57" i="3"/>
  <c r="H58" i="3"/>
  <c r="H59" i="3"/>
  <c r="H56" i="3"/>
  <c r="D57" i="3"/>
  <c r="D58" i="3"/>
  <c r="D59" i="3"/>
  <c r="D56" i="3"/>
  <c r="D52" i="3"/>
  <c r="E52" i="3"/>
  <c r="F52" i="3"/>
  <c r="G52" i="3"/>
  <c r="H52" i="3"/>
  <c r="I52" i="3"/>
  <c r="C52" i="3"/>
  <c r="I49" i="3"/>
  <c r="I50" i="3"/>
  <c r="I51" i="3"/>
  <c r="I48" i="3"/>
  <c r="H49" i="3"/>
  <c r="H50" i="3"/>
  <c r="H51" i="3"/>
  <c r="H48" i="3"/>
  <c r="D49" i="3"/>
  <c r="D50" i="3"/>
  <c r="D51" i="3"/>
  <c r="D48" i="3"/>
  <c r="H40" i="3"/>
  <c r="I40" i="3" s="1"/>
  <c r="H41" i="3"/>
  <c r="I41" i="3" s="1"/>
  <c r="H42" i="3"/>
  <c r="I42" i="3" s="1"/>
  <c r="H39" i="3"/>
  <c r="I39" i="3" s="1"/>
  <c r="D43" i="3"/>
  <c r="E43" i="3"/>
  <c r="F43" i="3"/>
  <c r="G43" i="3"/>
  <c r="C43" i="3"/>
  <c r="D40" i="3"/>
  <c r="D41" i="3"/>
  <c r="D42" i="3"/>
  <c r="D39" i="3"/>
  <c r="I31" i="3"/>
  <c r="I32" i="3"/>
  <c r="I33" i="3"/>
  <c r="I30" i="3"/>
  <c r="H31" i="3"/>
  <c r="H32" i="3"/>
  <c r="H33" i="3"/>
  <c r="H30" i="3"/>
  <c r="D31" i="3"/>
  <c r="D32" i="3"/>
  <c r="D33" i="3"/>
  <c r="D30" i="3"/>
  <c r="E34" i="3"/>
  <c r="F34" i="3"/>
  <c r="G34" i="3"/>
  <c r="C34" i="3"/>
  <c r="D22" i="3"/>
  <c r="I22" i="3" s="1"/>
  <c r="D23" i="3"/>
  <c r="D24" i="3"/>
  <c r="D21" i="3"/>
  <c r="I23" i="3"/>
  <c r="I24" i="3"/>
  <c r="H22" i="3"/>
  <c r="H23" i="3"/>
  <c r="H24" i="3"/>
  <c r="H21" i="3"/>
  <c r="E25" i="3"/>
  <c r="F25" i="3"/>
  <c r="G25" i="3"/>
  <c r="H25" i="3"/>
  <c r="C25" i="3"/>
  <c r="C17" i="3"/>
  <c r="D17" i="3"/>
  <c r="E17" i="3"/>
  <c r="F17" i="3"/>
  <c r="G17" i="3"/>
  <c r="I14" i="3"/>
  <c r="H14" i="3"/>
  <c r="H15" i="3"/>
  <c r="I15" i="3" s="1"/>
  <c r="H16" i="3"/>
  <c r="I16" i="3" s="1"/>
  <c r="H13" i="3"/>
  <c r="I13" i="3" s="1"/>
  <c r="D14" i="3"/>
  <c r="D15" i="3"/>
  <c r="D16" i="3"/>
  <c r="D13" i="3"/>
  <c r="I5" i="3"/>
  <c r="I6" i="3"/>
  <c r="I7" i="3"/>
  <c r="I4" i="3"/>
  <c r="E8" i="3"/>
  <c r="F8" i="3"/>
  <c r="G8" i="3"/>
  <c r="H5" i="3"/>
  <c r="H6" i="3"/>
  <c r="H7" i="3"/>
  <c r="H8" i="3" s="1"/>
  <c r="H4" i="3"/>
  <c r="D5" i="3"/>
  <c r="D6" i="3"/>
  <c r="D7" i="3"/>
  <c r="D4" i="3"/>
  <c r="C8" i="3"/>
  <c r="R96" i="3" l="1"/>
  <c r="R98" i="3"/>
  <c r="Q100" i="3"/>
  <c r="I43" i="3"/>
  <c r="H43" i="3"/>
  <c r="I34" i="3"/>
  <c r="H34" i="3"/>
  <c r="D34" i="3"/>
  <c r="D25" i="3"/>
  <c r="I21" i="3"/>
  <c r="I25" i="3" s="1"/>
  <c r="I17" i="3"/>
  <c r="H17" i="3"/>
  <c r="D8" i="3"/>
  <c r="I8" i="3"/>
  <c r="R100" i="3" l="1"/>
</calcChain>
</file>

<file path=xl/sharedStrings.xml><?xml version="1.0" encoding="utf-8"?>
<sst xmlns="http://schemas.openxmlformats.org/spreadsheetml/2006/main" count="189" uniqueCount="39">
  <si>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</si>
  <si>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</si>
  <si>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</si>
  <si>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</si>
  <si>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</si>
  <si>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</si>
  <si>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AGUINALDO</t>
  </si>
  <si>
    <t>TOTALES</t>
  </si>
  <si>
    <t>No.</t>
  </si>
  <si>
    <t>VACACIONES</t>
  </si>
  <si>
    <t>SEPARACIÓN ÚNICA</t>
  </si>
  <si>
    <t>PRIMA DE ANTIGÜEDAD</t>
  </si>
  <si>
    <t>INDEMNIZACIÓN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</si>
  <si>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</si>
  <si>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</si>
  <si>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</si>
  <si>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</si>
  <si>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</si>
  <si>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</si>
  <si>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</si>
  <si>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</si>
  <si>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</si>
  <si>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</si>
  <si>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</si>
  <si>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</si>
  <si>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</si>
  <si>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</si>
  <si>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</si>
  <si>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</si>
  <si>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</si>
  <si>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</si>
  <si>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</si>
  <si>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SALARIO</t>
  </si>
  <si>
    <t>I.S.R. ART. 174</t>
  </si>
  <si>
    <t>COORDINADOR DE ADMINISTTRACIÓN</t>
  </si>
  <si>
    <t>PRIMA DE VACACIONES</t>
  </si>
  <si>
    <t>I.S.R. Finiquito</t>
  </si>
  <si>
    <t>I.S.R. MENSUAL</t>
  </si>
  <si>
    <t>ISR 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</si>
</sst>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8" fontId="0" fillId="0" borderId="0" xfId="0" applyNumberFormat="1"/>
    <xf numFmtId="0" fontId="3" fillId="2" borderId="1" xfId="0" applyFont="1" applyFill="1" applyBorder="1" applyAlignment="1">
      <alignment horizontal="center" wrapText="1"/>
    </xf>
    <xf numFmtId="44" fontId="0" fillId="0" borderId="0" xfId="0" applyNumberFormat="1"/>
    <xf numFmtId="0" fontId="4" fillId="0" borderId="2" xfId="0" applyFont="1" applyBorder="1" applyAlignment="1">
      <alignment horizontal="center"/>
    </xf>
    <xf numFmtId="4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44" fontId="0" fillId="0" borderId="1" xfId="1" applyNumberFormat="1" applyFont="1" applyBorder="1"/>
    <xf numFmtId="44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U100"/>
  <sheetViews>
    <sheetView tabSelected="1" zoomScale="85" zoomScaleNormal="85" workbookViewId="0">
      <selection activeCell="K108" sqref="K108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7" t="s">
        <v>20</v>
      </c>
      <c r="C2" s="17"/>
      <c r="D2" s="17"/>
      <c r="E2" s="17"/>
      <c r="F2" s="17"/>
      <c r="G2" s="17"/>
    </row>
    <row r="3" spans="1:9" customFormat="1" ht="28.8" x14ac:dyDescent="0.3">
      <c r="A3" s="9" t="s">
        <v>8</v>
      </c>
      <c r="B3" s="8" t="s">
        <v>4</v>
      </c>
      <c r="C3" s="13" t="s">
        <v>5</v>
      </c>
      <c r="D3" s="13" t="s">
        <v>14</v>
      </c>
      <c r="E3" s="13" t="s">
        <v>15</v>
      </c>
      <c r="F3" s="13" t="s">
        <v>17</v>
      </c>
      <c r="G3" s="13" t="s">
        <v>16</v>
      </c>
      <c r="H3" s="13" t="s">
        <v>18</v>
      </c>
      <c r="I3" s="13" t="s">
        <v>19</v>
      </c>
    </row>
    <row r="4" spans="1:9" customFormat="1" x14ac:dyDescent="0.3">
      <c r="A4" s="2">
        <v>1</v>
      </c>
      <c r="B4" s="5" t="s">
        <v>0</v>
      </c>
      <c r="C4" s="20">
        <v>43010.64</v>
      </c>
      <c r="D4" s="11">
        <f>SUM(C4)</f>
        <v>43010.64</v>
      </c>
      <c r="E4" s="20">
        <v>9272.5</v>
      </c>
      <c r="F4" s="20">
        <v>1275.01</v>
      </c>
      <c r="G4" s="20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20">
        <v>29218.43</v>
      </c>
      <c r="D5" s="11">
        <f t="shared" ref="D5:D7" si="0">SUM(C5)</f>
        <v>29218.43</v>
      </c>
      <c r="E5" s="20">
        <v>5334.92</v>
      </c>
      <c r="F5" s="20">
        <v>857.13</v>
      </c>
      <c r="G5" s="20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20">
        <v>20972.12</v>
      </c>
      <c r="D6" s="11">
        <f t="shared" si="0"/>
        <v>20972.12</v>
      </c>
      <c r="E6" s="20">
        <v>3397.56</v>
      </c>
      <c r="F6" s="20">
        <v>606.5</v>
      </c>
      <c r="G6" s="20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34</v>
      </c>
      <c r="C7" s="20">
        <v>29218.43</v>
      </c>
      <c r="D7" s="11">
        <f t="shared" si="0"/>
        <v>29218.43</v>
      </c>
      <c r="E7" s="20">
        <v>5334.92</v>
      </c>
      <c r="F7" s="20">
        <v>857.13</v>
      </c>
      <c r="G7" s="20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7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7" t="s">
        <v>21</v>
      </c>
      <c r="C11" s="17"/>
      <c r="D11" s="17"/>
      <c r="E11" s="17"/>
      <c r="F11" s="17"/>
      <c r="G11" s="17"/>
    </row>
    <row r="12" spans="1:9" customFormat="1" ht="28.8" x14ac:dyDescent="0.3">
      <c r="A12" s="9" t="s">
        <v>8</v>
      </c>
      <c r="B12" s="8" t="s">
        <v>4</v>
      </c>
      <c r="C12" s="13" t="s">
        <v>5</v>
      </c>
      <c r="D12" s="13" t="s">
        <v>14</v>
      </c>
      <c r="E12" s="13" t="s">
        <v>15</v>
      </c>
      <c r="F12" s="13" t="s">
        <v>17</v>
      </c>
      <c r="G12" s="13" t="s">
        <v>16</v>
      </c>
      <c r="H12" s="13" t="s">
        <v>18</v>
      </c>
      <c r="I12" s="13" t="s">
        <v>19</v>
      </c>
    </row>
    <row r="13" spans="1:9" customFormat="1" x14ac:dyDescent="0.3">
      <c r="A13" s="2">
        <v>1</v>
      </c>
      <c r="B13" s="5" t="s">
        <v>0</v>
      </c>
      <c r="C13" s="20">
        <v>40235.760000000002</v>
      </c>
      <c r="D13" s="24">
        <f>SUM(C13)</f>
        <v>40235.760000000002</v>
      </c>
      <c r="E13" s="20">
        <v>8138.32</v>
      </c>
      <c r="F13" s="20">
        <v>1191.24</v>
      </c>
      <c r="G13" s="20">
        <v>0</v>
      </c>
      <c r="H13" s="20">
        <f>SUM(E13:G13)</f>
        <v>9329.56</v>
      </c>
      <c r="I13" s="20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20">
        <v>27333.37</v>
      </c>
      <c r="D14" s="24">
        <f t="shared" ref="D14:D16" si="4">SUM(C14)</f>
        <v>27333.37</v>
      </c>
      <c r="E14" s="20">
        <v>4763.8100000000004</v>
      </c>
      <c r="F14" s="20">
        <v>800.32</v>
      </c>
      <c r="G14" s="20">
        <v>-0.16</v>
      </c>
      <c r="H14" s="20">
        <f>SUM(E14:G14)</f>
        <v>5563.97</v>
      </c>
      <c r="I14" s="20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20">
        <v>19619.080000000002</v>
      </c>
      <c r="D15" s="24">
        <f t="shared" si="4"/>
        <v>19619.080000000002</v>
      </c>
      <c r="E15" s="20">
        <v>3005.16</v>
      </c>
      <c r="F15" s="20">
        <v>565.87</v>
      </c>
      <c r="G15" s="20">
        <v>0.05</v>
      </c>
      <c r="H15" s="20">
        <f t="shared" ref="H14:H16" si="6">SUM(E15:G15)</f>
        <v>3571.08</v>
      </c>
      <c r="I15" s="20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20">
        <v>27333.37</v>
      </c>
      <c r="D16" s="24">
        <f t="shared" si="4"/>
        <v>27333.37</v>
      </c>
      <c r="E16" s="20">
        <v>4763.8100000000004</v>
      </c>
      <c r="F16" s="20">
        <v>800.32</v>
      </c>
      <c r="G16" s="20">
        <v>0.04</v>
      </c>
      <c r="H16" s="20">
        <f t="shared" si="6"/>
        <v>5564.17</v>
      </c>
      <c r="I16" s="20">
        <f t="shared" si="5"/>
        <v>21769.199999999997</v>
      </c>
    </row>
    <row r="17" spans="1:9" customFormat="1" ht="18" x14ac:dyDescent="0.35">
      <c r="A17" s="1"/>
      <c r="B17" s="6" t="s">
        <v>7</v>
      </c>
      <c r="C17" s="21">
        <f t="shared" ref="C17:G17" si="7">SUM(C13:C16)</f>
        <v>114521.58</v>
      </c>
      <c r="D17" s="21">
        <f t="shared" si="7"/>
        <v>114521.58</v>
      </c>
      <c r="E17" s="21">
        <f t="shared" si="7"/>
        <v>20671.100000000002</v>
      </c>
      <c r="F17" s="21">
        <f t="shared" si="7"/>
        <v>3357.75</v>
      </c>
      <c r="G17" s="21">
        <f t="shared" si="7"/>
        <v>-7.0000000000000007E-2</v>
      </c>
      <c r="H17" s="21">
        <f>SUM(H13:H16)</f>
        <v>24028.78</v>
      </c>
      <c r="I17" s="21">
        <f>SUM(I13:I16)</f>
        <v>90492.800000000003</v>
      </c>
    </row>
    <row r="19" spans="1:9" customFormat="1" ht="18" customHeight="1" x14ac:dyDescent="0.35">
      <c r="A19" s="3"/>
      <c r="B19" s="17" t="s">
        <v>22</v>
      </c>
      <c r="C19" s="17"/>
      <c r="D19" s="17"/>
      <c r="E19" s="17"/>
      <c r="F19" s="17"/>
      <c r="G19" s="18"/>
    </row>
    <row r="20" spans="1:9" customFormat="1" ht="28.8" x14ac:dyDescent="0.3">
      <c r="A20" s="9" t="s">
        <v>8</v>
      </c>
      <c r="B20" s="8" t="s">
        <v>4</v>
      </c>
      <c r="C20" s="13" t="s">
        <v>5</v>
      </c>
      <c r="D20" s="13" t="s">
        <v>14</v>
      </c>
      <c r="E20" s="13" t="s">
        <v>15</v>
      </c>
      <c r="F20" s="13" t="s">
        <v>17</v>
      </c>
      <c r="G20" s="13" t="s">
        <v>16</v>
      </c>
      <c r="H20" s="13" t="s">
        <v>18</v>
      </c>
      <c r="I20" s="13" t="s">
        <v>19</v>
      </c>
    </row>
    <row r="21" spans="1:9" customFormat="1" x14ac:dyDescent="0.3">
      <c r="A21" s="2">
        <v>1</v>
      </c>
      <c r="B21" s="5" t="s">
        <v>0</v>
      </c>
      <c r="C21" s="20">
        <v>43010.64</v>
      </c>
      <c r="D21" s="24">
        <f>SUM(C21)</f>
        <v>43010.64</v>
      </c>
      <c r="E21" s="20">
        <v>8669.07</v>
      </c>
      <c r="F21" s="20">
        <v>1271.6600000000001</v>
      </c>
      <c r="G21" s="20">
        <v>0.11</v>
      </c>
      <c r="H21" s="20">
        <f>+E21+F21+G21</f>
        <v>9940.84</v>
      </c>
      <c r="I21" s="10">
        <f>+D21-H21</f>
        <v>33069.800000000003</v>
      </c>
    </row>
    <row r="22" spans="1:9" customFormat="1" x14ac:dyDescent="0.3">
      <c r="A22" s="2">
        <v>2</v>
      </c>
      <c r="B22" s="5" t="s">
        <v>1</v>
      </c>
      <c r="C22" s="20">
        <v>29218.43</v>
      </c>
      <c r="D22" s="24">
        <f t="shared" ref="D22:D24" si="8">SUM(C22)</f>
        <v>29218.43</v>
      </c>
      <c r="E22" s="20">
        <v>5079.43</v>
      </c>
      <c r="F22" s="20">
        <v>853.79</v>
      </c>
      <c r="G22" s="20">
        <v>0.01</v>
      </c>
      <c r="H22" s="20">
        <f t="shared" ref="H22:H24" si="9">+E22+F22+G22</f>
        <v>5933.2300000000005</v>
      </c>
      <c r="I22" s="10">
        <f t="shared" ref="I22:I24" si="10">+D22-H22</f>
        <v>23285.200000000001</v>
      </c>
    </row>
    <row r="23" spans="1:9" customFormat="1" x14ac:dyDescent="0.3">
      <c r="A23" s="2">
        <v>3</v>
      </c>
      <c r="B23" s="5" t="s">
        <v>2</v>
      </c>
      <c r="C23" s="20">
        <v>20972.12</v>
      </c>
      <c r="D23" s="24">
        <f t="shared" si="8"/>
        <v>20972.12</v>
      </c>
      <c r="E23" s="20">
        <v>3203.21</v>
      </c>
      <c r="F23" s="20">
        <v>603.15</v>
      </c>
      <c r="G23" s="20">
        <v>-0.04</v>
      </c>
      <c r="H23" s="20">
        <f t="shared" si="9"/>
        <v>3806.32</v>
      </c>
      <c r="I23" s="10">
        <f t="shared" si="10"/>
        <v>17165.8</v>
      </c>
    </row>
    <row r="24" spans="1:9" customFormat="1" x14ac:dyDescent="0.3">
      <c r="A24" s="2">
        <v>4</v>
      </c>
      <c r="B24" s="5" t="s">
        <v>3</v>
      </c>
      <c r="C24" s="20">
        <v>29218.43</v>
      </c>
      <c r="D24" s="24">
        <f t="shared" si="8"/>
        <v>29218.43</v>
      </c>
      <c r="E24" s="20">
        <v>5079.43</v>
      </c>
      <c r="F24" s="20">
        <v>853.79</v>
      </c>
      <c r="G24" s="20">
        <v>0.01</v>
      </c>
      <c r="H24" s="20">
        <f t="shared" si="9"/>
        <v>5933.2300000000005</v>
      </c>
      <c r="I24" s="10">
        <f t="shared" si="10"/>
        <v>23285.200000000001</v>
      </c>
    </row>
    <row r="25" spans="1:9" customFormat="1" ht="18" x14ac:dyDescent="0.35">
      <c r="A25" s="1"/>
      <c r="B25" s="6" t="s">
        <v>7</v>
      </c>
      <c r="C25" s="21">
        <f>SUM(C21:C24)</f>
        <v>122419.62</v>
      </c>
      <c r="D25" s="21">
        <f t="shared" ref="D25:I25" si="11">SUM(D21:D24)</f>
        <v>122419.62</v>
      </c>
      <c r="E25" s="21">
        <f t="shared" si="11"/>
        <v>22031.14</v>
      </c>
      <c r="F25" s="21">
        <f t="shared" si="11"/>
        <v>3582.39</v>
      </c>
      <c r="G25" s="21">
        <f t="shared" si="11"/>
        <v>8.9999999999999983E-2</v>
      </c>
      <c r="H25" s="21">
        <f t="shared" si="11"/>
        <v>25613.62</v>
      </c>
      <c r="I25" s="23">
        <f>SUM(I21:I24)</f>
        <v>96806</v>
      </c>
    </row>
    <row r="27" spans="1:9" customFormat="1" x14ac:dyDescent="0.3"/>
    <row r="28" spans="1:9" customFormat="1" ht="29.4" customHeight="1" x14ac:dyDescent="0.35">
      <c r="A28" s="3"/>
      <c r="B28" s="17" t="s">
        <v>23</v>
      </c>
      <c r="C28" s="17"/>
      <c r="D28" s="17"/>
      <c r="E28" s="17"/>
      <c r="F28" s="17"/>
      <c r="G28" s="17"/>
    </row>
    <row r="29" spans="1:9" customFormat="1" ht="28.8" x14ac:dyDescent="0.3">
      <c r="A29" s="9" t="s">
        <v>8</v>
      </c>
      <c r="B29" s="8" t="s">
        <v>4</v>
      </c>
      <c r="C29" s="13" t="s">
        <v>5</v>
      </c>
      <c r="D29" s="13" t="s">
        <v>14</v>
      </c>
      <c r="E29" s="13" t="s">
        <v>15</v>
      </c>
      <c r="F29" s="13" t="s">
        <v>17</v>
      </c>
      <c r="G29" s="13" t="s">
        <v>16</v>
      </c>
      <c r="H29" s="13" t="s">
        <v>18</v>
      </c>
      <c r="I29" s="13" t="s">
        <v>19</v>
      </c>
    </row>
    <row r="30" spans="1:9" customFormat="1" x14ac:dyDescent="0.3">
      <c r="A30" s="2">
        <v>1</v>
      </c>
      <c r="B30" s="5" t="s">
        <v>0</v>
      </c>
      <c r="C30" s="20">
        <v>41623.199999999997</v>
      </c>
      <c r="D30" s="24">
        <f>SUM(C30)</f>
        <v>41623.199999999997</v>
      </c>
      <c r="E30" s="20">
        <v>8252.84</v>
      </c>
      <c r="F30" s="20">
        <v>1230.6400000000001</v>
      </c>
      <c r="G30" s="20">
        <v>-0.08</v>
      </c>
      <c r="H30" s="10">
        <f>SUM(E30:G30)</f>
        <v>9483.4</v>
      </c>
      <c r="I30" s="20">
        <f>D30-H30</f>
        <v>32139.799999999996</v>
      </c>
    </row>
    <row r="31" spans="1:9" customFormat="1" x14ac:dyDescent="0.3">
      <c r="A31" s="2">
        <v>2</v>
      </c>
      <c r="B31" s="5" t="s">
        <v>1</v>
      </c>
      <c r="C31" s="20">
        <v>28275.9</v>
      </c>
      <c r="D31" s="24">
        <f t="shared" ref="D31:D33" si="12">SUM(C31)</f>
        <v>28275.9</v>
      </c>
      <c r="E31" s="20">
        <v>4857.74</v>
      </c>
      <c r="F31" s="20">
        <v>826.24</v>
      </c>
      <c r="G31" s="20">
        <v>0.12</v>
      </c>
      <c r="H31" s="10">
        <f t="shared" ref="H31:H33" si="13">SUM(E31:G31)</f>
        <v>5684.0999999999995</v>
      </c>
      <c r="I31" s="20">
        <f t="shared" ref="I31:I33" si="14">D31-H31</f>
        <v>22591.800000000003</v>
      </c>
    </row>
    <row r="32" spans="1:9" customFormat="1" x14ac:dyDescent="0.3">
      <c r="A32" s="2">
        <v>3</v>
      </c>
      <c r="B32" s="5" t="s">
        <v>2</v>
      </c>
      <c r="C32" s="20">
        <v>20295.599999999999</v>
      </c>
      <c r="D32" s="24">
        <f t="shared" si="12"/>
        <v>20295.599999999999</v>
      </c>
      <c r="E32" s="20">
        <v>3058.7</v>
      </c>
      <c r="F32" s="20">
        <v>583.67999999999995</v>
      </c>
      <c r="G32" s="20">
        <v>0.02</v>
      </c>
      <c r="H32" s="10">
        <f t="shared" si="13"/>
        <v>3642.3999999999996</v>
      </c>
      <c r="I32" s="20">
        <f t="shared" si="14"/>
        <v>16653.199999999997</v>
      </c>
    </row>
    <row r="33" spans="1:9" customFormat="1" x14ac:dyDescent="0.3">
      <c r="A33" s="2">
        <v>4</v>
      </c>
      <c r="B33" s="5" t="s">
        <v>3</v>
      </c>
      <c r="C33" s="20">
        <v>28275.9</v>
      </c>
      <c r="D33" s="24">
        <f t="shared" si="12"/>
        <v>28275.9</v>
      </c>
      <c r="E33" s="20">
        <v>4857.74</v>
      </c>
      <c r="F33" s="20">
        <v>826.24</v>
      </c>
      <c r="G33" s="20">
        <v>-0.08</v>
      </c>
      <c r="H33" s="10">
        <f t="shared" si="13"/>
        <v>5683.9</v>
      </c>
      <c r="I33" s="20">
        <f t="shared" si="14"/>
        <v>22592</v>
      </c>
    </row>
    <row r="34" spans="1:9" ht="18" x14ac:dyDescent="0.35">
      <c r="A34" s="1"/>
      <c r="B34" s="6" t="s">
        <v>7</v>
      </c>
      <c r="C34" s="21">
        <f>SUM(C30:C33)</f>
        <v>118470.6</v>
      </c>
      <c r="D34" s="21">
        <f t="shared" ref="D34:I34" si="15">SUM(D30:D33)</f>
        <v>118470.6</v>
      </c>
      <c r="E34" s="21">
        <f t="shared" si="15"/>
        <v>21027.019999999997</v>
      </c>
      <c r="F34" s="21">
        <f t="shared" si="15"/>
        <v>3466.8</v>
      </c>
      <c r="G34" s="21">
        <f t="shared" si="15"/>
        <v>-2.0000000000000004E-2</v>
      </c>
      <c r="H34" s="21">
        <f t="shared" si="15"/>
        <v>24493.800000000003</v>
      </c>
      <c r="I34" s="21">
        <f t="shared" si="15"/>
        <v>93976.799999999988</v>
      </c>
    </row>
    <row r="35" spans="1:9" customFormat="1" x14ac:dyDescent="0.3"/>
    <row r="36" spans="1:9" customFormat="1" x14ac:dyDescent="0.3"/>
    <row r="37" spans="1:9" customFormat="1" ht="18" customHeight="1" x14ac:dyDescent="0.35">
      <c r="A37" s="3"/>
      <c r="B37" s="17" t="s">
        <v>24</v>
      </c>
      <c r="C37" s="17"/>
      <c r="D37" s="17"/>
      <c r="E37" s="17"/>
      <c r="F37" s="17"/>
      <c r="G37" s="17"/>
    </row>
    <row r="38" spans="1:9" customFormat="1" ht="28.8" x14ac:dyDescent="0.3">
      <c r="A38" s="9" t="s">
        <v>8</v>
      </c>
      <c r="B38" s="8" t="s">
        <v>4</v>
      </c>
      <c r="C38" s="13" t="s">
        <v>5</v>
      </c>
      <c r="D38" s="13" t="s">
        <v>14</v>
      </c>
      <c r="E38" s="13" t="s">
        <v>15</v>
      </c>
      <c r="F38" s="13" t="s">
        <v>17</v>
      </c>
      <c r="G38" s="13" t="s">
        <v>16</v>
      </c>
      <c r="H38" s="13" t="s">
        <v>18</v>
      </c>
      <c r="I38" s="13" t="s">
        <v>19</v>
      </c>
    </row>
    <row r="39" spans="1:9" customFormat="1" x14ac:dyDescent="0.3">
      <c r="A39" s="2">
        <v>1</v>
      </c>
      <c r="B39" s="5" t="s">
        <v>0</v>
      </c>
      <c r="C39" s="20">
        <v>43010.64</v>
      </c>
      <c r="D39" s="24">
        <f>SUM(C39)</f>
        <v>43010.64</v>
      </c>
      <c r="E39" s="20">
        <v>8669.07</v>
      </c>
      <c r="F39" s="20">
        <v>1271.6600000000001</v>
      </c>
      <c r="G39" s="20">
        <v>0.11</v>
      </c>
      <c r="H39" s="22">
        <f>SUM(E39:G39)</f>
        <v>9940.84</v>
      </c>
      <c r="I39" s="20">
        <f>D39-H39</f>
        <v>33069.800000000003</v>
      </c>
    </row>
    <row r="40" spans="1:9" customFormat="1" x14ac:dyDescent="0.3">
      <c r="A40" s="2">
        <v>2</v>
      </c>
      <c r="B40" s="5" t="s">
        <v>1</v>
      </c>
      <c r="C40" s="20">
        <v>29218.43</v>
      </c>
      <c r="D40" s="24">
        <f t="shared" ref="D40:D42" si="16">SUM(C40)</f>
        <v>29218.43</v>
      </c>
      <c r="E40" s="20">
        <v>5079.43</v>
      </c>
      <c r="F40" s="20">
        <v>853.79</v>
      </c>
      <c r="G40" s="20">
        <v>0.01</v>
      </c>
      <c r="H40" s="22">
        <f t="shared" ref="H40:H42" si="17">SUM(E40:G40)</f>
        <v>5933.2300000000005</v>
      </c>
      <c r="I40" s="20">
        <f t="shared" ref="I40:I42" si="18">D40-H40</f>
        <v>23285.200000000001</v>
      </c>
    </row>
    <row r="41" spans="1:9" customFormat="1" x14ac:dyDescent="0.3">
      <c r="A41" s="2">
        <v>3</v>
      </c>
      <c r="B41" s="5" t="s">
        <v>2</v>
      </c>
      <c r="C41" s="20">
        <v>20972.12</v>
      </c>
      <c r="D41" s="24">
        <f t="shared" si="16"/>
        <v>20972.12</v>
      </c>
      <c r="E41" s="20">
        <v>3203.21</v>
      </c>
      <c r="F41" s="20">
        <v>603.15</v>
      </c>
      <c r="G41" s="20">
        <v>-0.04</v>
      </c>
      <c r="H41" s="22">
        <f t="shared" si="17"/>
        <v>3806.32</v>
      </c>
      <c r="I41" s="20">
        <f t="shared" si="18"/>
        <v>17165.8</v>
      </c>
    </row>
    <row r="42" spans="1:9" x14ac:dyDescent="0.3">
      <c r="A42" s="2">
        <v>4</v>
      </c>
      <c r="B42" s="5" t="s">
        <v>3</v>
      </c>
      <c r="C42" s="20">
        <v>29218.43</v>
      </c>
      <c r="D42" s="24">
        <f t="shared" si="16"/>
        <v>29218.43</v>
      </c>
      <c r="E42" s="20">
        <v>5079.43</v>
      </c>
      <c r="F42" s="20">
        <v>853.79</v>
      </c>
      <c r="G42" s="20">
        <v>0.01</v>
      </c>
      <c r="H42" s="22">
        <f t="shared" si="17"/>
        <v>5933.2300000000005</v>
      </c>
      <c r="I42" s="20">
        <f t="shared" si="18"/>
        <v>23285.200000000001</v>
      </c>
    </row>
    <row r="43" spans="1:9" customFormat="1" ht="18" x14ac:dyDescent="0.35">
      <c r="A43" s="1"/>
      <c r="B43" s="6" t="s">
        <v>7</v>
      </c>
      <c r="C43" s="21">
        <f>SUM(C39:C42)</f>
        <v>122419.62</v>
      </c>
      <c r="D43" s="21">
        <f t="shared" ref="D43:I43" si="19">SUM(D39:D42)</f>
        <v>122419.62</v>
      </c>
      <c r="E43" s="21">
        <f t="shared" si="19"/>
        <v>22031.14</v>
      </c>
      <c r="F43" s="21">
        <f t="shared" si="19"/>
        <v>3582.39</v>
      </c>
      <c r="G43" s="21">
        <f t="shared" si="19"/>
        <v>8.9999999999999983E-2</v>
      </c>
      <c r="H43" s="21">
        <f t="shared" si="19"/>
        <v>25613.62</v>
      </c>
      <c r="I43" s="21">
        <f t="shared" si="19"/>
        <v>96806</v>
      </c>
    </row>
    <row r="44" spans="1:9" customFormat="1" x14ac:dyDescent="0.3"/>
    <row r="45" spans="1:9" customFormat="1" x14ac:dyDescent="0.3"/>
    <row r="46" spans="1:9" customFormat="1" ht="18" customHeight="1" x14ac:dyDescent="0.35">
      <c r="A46" s="3"/>
      <c r="B46" s="17" t="s">
        <v>25</v>
      </c>
      <c r="C46" s="17"/>
      <c r="D46" s="17"/>
      <c r="E46" s="17"/>
      <c r="F46" s="17"/>
      <c r="G46" s="17"/>
    </row>
    <row r="47" spans="1:9" customFormat="1" ht="28.8" x14ac:dyDescent="0.3">
      <c r="A47" s="9" t="s">
        <v>8</v>
      </c>
      <c r="B47" s="8" t="s">
        <v>4</v>
      </c>
      <c r="C47" s="13" t="s">
        <v>5</v>
      </c>
      <c r="D47" s="13" t="s">
        <v>14</v>
      </c>
      <c r="E47" s="13" t="s">
        <v>15</v>
      </c>
      <c r="F47" s="13" t="s">
        <v>17</v>
      </c>
      <c r="G47" s="13" t="s">
        <v>16</v>
      </c>
      <c r="H47" s="13" t="s">
        <v>18</v>
      </c>
      <c r="I47" s="13" t="s">
        <v>19</v>
      </c>
    </row>
    <row r="48" spans="1:9" customFormat="1" x14ac:dyDescent="0.3">
      <c r="A48" s="2">
        <v>1</v>
      </c>
      <c r="B48" s="5" t="s">
        <v>0</v>
      </c>
      <c r="C48" s="20">
        <v>41623.199999999997</v>
      </c>
      <c r="D48" s="24">
        <f>SUM(C48)</f>
        <v>41623.199999999997</v>
      </c>
      <c r="E48" s="20">
        <v>8252.84</v>
      </c>
      <c r="F48" s="20">
        <v>1230.6400000000001</v>
      </c>
      <c r="G48" s="20">
        <v>-0.08</v>
      </c>
      <c r="H48" s="20">
        <f>SUM(E48:G48)</f>
        <v>9483.4</v>
      </c>
      <c r="I48" s="20">
        <f>D48-H48</f>
        <v>32139.799999999996</v>
      </c>
    </row>
    <row r="49" spans="1:9" customFormat="1" x14ac:dyDescent="0.3">
      <c r="A49" s="2">
        <v>2</v>
      </c>
      <c r="B49" s="5" t="s">
        <v>1</v>
      </c>
      <c r="C49" s="20">
        <v>28275.9</v>
      </c>
      <c r="D49" s="24">
        <f t="shared" ref="D49:D51" si="20">SUM(C49)</f>
        <v>28275.9</v>
      </c>
      <c r="E49" s="20">
        <v>4857.74</v>
      </c>
      <c r="F49" s="20">
        <v>826.24</v>
      </c>
      <c r="G49" s="20">
        <v>-0.08</v>
      </c>
      <c r="H49" s="20">
        <f t="shared" ref="H49:H51" si="21">SUM(E49:G49)</f>
        <v>5683.9</v>
      </c>
      <c r="I49" s="20">
        <f t="shared" ref="I49:I51" si="22">D49-H49</f>
        <v>22592</v>
      </c>
    </row>
    <row r="50" spans="1:9" x14ac:dyDescent="0.3">
      <c r="A50" s="2">
        <v>3</v>
      </c>
      <c r="B50" s="5" t="s">
        <v>2</v>
      </c>
      <c r="C50" s="20">
        <v>20295.599999999999</v>
      </c>
      <c r="D50" s="24">
        <f t="shared" si="20"/>
        <v>20295.599999999999</v>
      </c>
      <c r="E50" s="20">
        <v>3058.7</v>
      </c>
      <c r="F50" s="20">
        <v>583.67999999999995</v>
      </c>
      <c r="G50" s="20">
        <v>0.02</v>
      </c>
      <c r="H50" s="20">
        <f t="shared" si="21"/>
        <v>3642.3999999999996</v>
      </c>
      <c r="I50" s="20">
        <f t="shared" si="22"/>
        <v>16653.199999999997</v>
      </c>
    </row>
    <row r="51" spans="1:9" customFormat="1" x14ac:dyDescent="0.3">
      <c r="A51" s="2">
        <v>4</v>
      </c>
      <c r="B51" s="5" t="s">
        <v>3</v>
      </c>
      <c r="C51" s="20">
        <v>28275.9</v>
      </c>
      <c r="D51" s="24">
        <f t="shared" si="20"/>
        <v>28275.9</v>
      </c>
      <c r="E51" s="20">
        <v>4857.74</v>
      </c>
      <c r="F51" s="20">
        <v>826.24</v>
      </c>
      <c r="G51" s="20">
        <v>0.12</v>
      </c>
      <c r="H51" s="20">
        <f t="shared" si="21"/>
        <v>5684.0999999999995</v>
      </c>
      <c r="I51" s="20">
        <f t="shared" si="22"/>
        <v>22591.800000000003</v>
      </c>
    </row>
    <row r="52" spans="1:9" customFormat="1" ht="18" x14ac:dyDescent="0.35">
      <c r="A52" s="1"/>
      <c r="B52" s="6" t="s">
        <v>7</v>
      </c>
      <c r="C52" s="21">
        <f>SUM(C48:C51)</f>
        <v>118470.6</v>
      </c>
      <c r="D52" s="21">
        <f t="shared" ref="D52:I52" si="23">SUM(D48:D51)</f>
        <v>118470.6</v>
      </c>
      <c r="E52" s="21">
        <f t="shared" si="23"/>
        <v>21027.019999999997</v>
      </c>
      <c r="F52" s="21">
        <f t="shared" si="23"/>
        <v>3466.8</v>
      </c>
      <c r="G52" s="21">
        <f t="shared" si="23"/>
        <v>-2.0000000000000018E-2</v>
      </c>
      <c r="H52" s="21">
        <f t="shared" si="23"/>
        <v>24493.799999999996</v>
      </c>
      <c r="I52" s="21">
        <f t="shared" si="23"/>
        <v>93976.8</v>
      </c>
    </row>
    <row r="53" spans="1:9" customFormat="1" x14ac:dyDescent="0.3"/>
    <row r="54" spans="1:9" customFormat="1" ht="18" customHeight="1" x14ac:dyDescent="0.35">
      <c r="A54" s="3"/>
      <c r="B54" s="17" t="s">
        <v>26</v>
      </c>
      <c r="C54" s="17"/>
      <c r="D54" s="17"/>
      <c r="E54" s="17"/>
      <c r="F54" s="17"/>
      <c r="G54" s="17"/>
    </row>
    <row r="55" spans="1:9" customFormat="1" ht="28.8" x14ac:dyDescent="0.3">
      <c r="A55" s="9" t="s">
        <v>8</v>
      </c>
      <c r="B55" s="8" t="s">
        <v>4</v>
      </c>
      <c r="C55" s="13" t="s">
        <v>5</v>
      </c>
      <c r="D55" s="13" t="s">
        <v>14</v>
      </c>
      <c r="E55" s="13" t="s">
        <v>15</v>
      </c>
      <c r="F55" s="13" t="s">
        <v>17</v>
      </c>
      <c r="G55" s="13" t="s">
        <v>16</v>
      </c>
      <c r="H55" s="13" t="s">
        <v>18</v>
      </c>
      <c r="I55" s="13" t="s">
        <v>19</v>
      </c>
    </row>
    <row r="56" spans="1:9" customFormat="1" x14ac:dyDescent="0.3">
      <c r="A56" s="2">
        <v>1</v>
      </c>
      <c r="B56" s="5" t="s">
        <v>0</v>
      </c>
      <c r="C56" s="20">
        <v>43010.64</v>
      </c>
      <c r="D56" s="24">
        <f>SUM(C56)</f>
        <v>43010.64</v>
      </c>
      <c r="E56" s="20">
        <v>8669.07</v>
      </c>
      <c r="F56" s="20">
        <v>1271.6600000000001</v>
      </c>
      <c r="G56" s="20">
        <v>0.11</v>
      </c>
      <c r="H56" s="20">
        <f>SUM(E56:G56)</f>
        <v>9940.84</v>
      </c>
      <c r="I56" s="20">
        <f>D56-H56</f>
        <v>33069.800000000003</v>
      </c>
    </row>
    <row r="57" spans="1:9" customFormat="1" x14ac:dyDescent="0.3">
      <c r="A57" s="2">
        <v>2</v>
      </c>
      <c r="B57" s="5" t="s">
        <v>1</v>
      </c>
      <c r="C57" s="20">
        <v>29218.43</v>
      </c>
      <c r="D57" s="24">
        <f t="shared" ref="D57:D59" si="24">SUM(C57)</f>
        <v>29218.43</v>
      </c>
      <c r="E57" s="20">
        <v>5079.43</v>
      </c>
      <c r="F57" s="20">
        <v>853.79</v>
      </c>
      <c r="G57" s="20">
        <v>0.01</v>
      </c>
      <c r="H57" s="20">
        <f t="shared" ref="H57:H59" si="25">SUM(E57:G57)</f>
        <v>5933.2300000000005</v>
      </c>
      <c r="I57" s="20">
        <f t="shared" ref="I57:I59" si="26">D57-H57</f>
        <v>23285.200000000001</v>
      </c>
    </row>
    <row r="58" spans="1:9" x14ac:dyDescent="0.3">
      <c r="A58" s="2">
        <v>3</v>
      </c>
      <c r="B58" s="5" t="s">
        <v>2</v>
      </c>
      <c r="C58" s="20">
        <v>20972.12</v>
      </c>
      <c r="D58" s="24">
        <f t="shared" si="24"/>
        <v>20972.12</v>
      </c>
      <c r="E58" s="20">
        <v>3203.21</v>
      </c>
      <c r="F58" s="20">
        <v>603.15</v>
      </c>
      <c r="G58" s="20">
        <v>-0.04</v>
      </c>
      <c r="H58" s="20">
        <f t="shared" si="25"/>
        <v>3806.32</v>
      </c>
      <c r="I58" s="20">
        <f t="shared" si="26"/>
        <v>17165.8</v>
      </c>
    </row>
    <row r="59" spans="1:9" customFormat="1" x14ac:dyDescent="0.3">
      <c r="A59" s="2">
        <v>4</v>
      </c>
      <c r="B59" s="5" t="s">
        <v>3</v>
      </c>
      <c r="C59" s="20">
        <v>29218.43</v>
      </c>
      <c r="D59" s="24">
        <f t="shared" si="24"/>
        <v>29218.43</v>
      </c>
      <c r="E59" s="20">
        <v>5079.43</v>
      </c>
      <c r="F59" s="20">
        <v>853.79</v>
      </c>
      <c r="G59" s="20">
        <v>0.01</v>
      </c>
      <c r="H59" s="20">
        <f t="shared" si="25"/>
        <v>5933.2300000000005</v>
      </c>
      <c r="I59" s="20">
        <f t="shared" si="26"/>
        <v>23285.200000000001</v>
      </c>
    </row>
    <row r="60" spans="1:9" customFormat="1" ht="18" x14ac:dyDescent="0.35">
      <c r="A60" s="1"/>
      <c r="B60" s="6" t="s">
        <v>7</v>
      </c>
      <c r="C60" s="21">
        <f>SUM(C56:C59)</f>
        <v>122419.62</v>
      </c>
      <c r="D60" s="21">
        <f t="shared" ref="D60:I60" si="27">SUM(D56:D59)</f>
        <v>122419.62</v>
      </c>
      <c r="E60" s="21">
        <f t="shared" si="27"/>
        <v>22031.14</v>
      </c>
      <c r="F60" s="21">
        <f t="shared" si="27"/>
        <v>3582.39</v>
      </c>
      <c r="G60" s="21">
        <f t="shared" si="27"/>
        <v>8.9999999999999983E-2</v>
      </c>
      <c r="H60" s="21">
        <f t="shared" si="27"/>
        <v>25613.62</v>
      </c>
      <c r="I60" s="21">
        <f t="shared" si="27"/>
        <v>96806</v>
      </c>
    </row>
    <row r="61" spans="1:9" customFormat="1" ht="18" x14ac:dyDescent="0.35">
      <c r="B61" s="15"/>
      <c r="C61" s="16"/>
      <c r="D61" s="16"/>
      <c r="E61" s="16"/>
      <c r="F61" s="16"/>
      <c r="G61" s="16"/>
    </row>
    <row r="62" spans="1:9" customFormat="1" ht="18" customHeight="1" x14ac:dyDescent="0.35">
      <c r="A62" s="3"/>
      <c r="B62" s="19" t="s">
        <v>27</v>
      </c>
      <c r="C62" s="19"/>
      <c r="D62" s="19"/>
      <c r="E62" s="19"/>
      <c r="F62" s="19"/>
      <c r="G62" s="19"/>
    </row>
    <row r="63" spans="1:9" customFormat="1" ht="28.8" x14ac:dyDescent="0.3">
      <c r="A63" s="9" t="s">
        <v>8</v>
      </c>
      <c r="B63" s="8" t="s">
        <v>4</v>
      </c>
      <c r="C63" s="13" t="s">
        <v>5</v>
      </c>
      <c r="D63" s="13" t="s">
        <v>14</v>
      </c>
      <c r="E63" s="13" t="s">
        <v>15</v>
      </c>
      <c r="F63" s="13" t="s">
        <v>17</v>
      </c>
      <c r="G63" s="13" t="s">
        <v>16</v>
      </c>
      <c r="H63" s="13" t="s">
        <v>18</v>
      </c>
      <c r="I63" s="13" t="s">
        <v>19</v>
      </c>
    </row>
    <row r="64" spans="1:9" customFormat="1" x14ac:dyDescent="0.3">
      <c r="A64" s="2">
        <v>1</v>
      </c>
      <c r="B64" s="5" t="s">
        <v>0</v>
      </c>
      <c r="C64" s="20">
        <v>43010.64</v>
      </c>
      <c r="D64" s="24">
        <f>SUM(C64)</f>
        <v>43010.64</v>
      </c>
      <c r="E64" s="10">
        <v>8669.07</v>
      </c>
      <c r="F64" s="10">
        <v>1271.6600000000001</v>
      </c>
      <c r="G64" s="10">
        <v>-0.09</v>
      </c>
      <c r="H64" s="10">
        <f>SUM(E64:G64)</f>
        <v>9940.64</v>
      </c>
      <c r="I64" s="20">
        <f>D64-H64</f>
        <v>33070</v>
      </c>
    </row>
    <row r="65" spans="1:9" customFormat="1" x14ac:dyDescent="0.3">
      <c r="A65" s="2">
        <v>2</v>
      </c>
      <c r="B65" s="5" t="s">
        <v>1</v>
      </c>
      <c r="C65" s="20">
        <v>29218.43</v>
      </c>
      <c r="D65" s="24">
        <f t="shared" ref="D65:D67" si="28">SUM(C65)</f>
        <v>29218.43</v>
      </c>
      <c r="E65" s="10">
        <v>5079.43</v>
      </c>
      <c r="F65" s="10">
        <v>853.79</v>
      </c>
      <c r="G65" s="10">
        <v>0.01</v>
      </c>
      <c r="H65" s="10">
        <f t="shared" ref="H65:H67" si="29">SUM(E65:G65)</f>
        <v>5933.2300000000005</v>
      </c>
      <c r="I65" s="20">
        <f t="shared" ref="I65:I67" si="30">D65-H65</f>
        <v>23285.200000000001</v>
      </c>
    </row>
    <row r="66" spans="1:9" x14ac:dyDescent="0.3">
      <c r="A66" s="2">
        <v>3</v>
      </c>
      <c r="B66" s="5" t="s">
        <v>2</v>
      </c>
      <c r="C66" s="20">
        <v>20972.12</v>
      </c>
      <c r="D66" s="24">
        <f t="shared" si="28"/>
        <v>20972.12</v>
      </c>
      <c r="E66" s="10">
        <v>3203.21</v>
      </c>
      <c r="F66" s="10">
        <v>603.15</v>
      </c>
      <c r="G66" s="10">
        <v>0.16</v>
      </c>
      <c r="H66" s="10">
        <f t="shared" si="29"/>
        <v>3806.52</v>
      </c>
      <c r="I66" s="20">
        <f t="shared" si="30"/>
        <v>17165.599999999999</v>
      </c>
    </row>
    <row r="67" spans="1:9" x14ac:dyDescent="0.3">
      <c r="A67" s="2">
        <v>4</v>
      </c>
      <c r="B67" s="5" t="s">
        <v>3</v>
      </c>
      <c r="C67" s="20">
        <v>29218.43</v>
      </c>
      <c r="D67" s="24">
        <f t="shared" si="28"/>
        <v>29218.43</v>
      </c>
      <c r="E67" s="10">
        <v>5079.43</v>
      </c>
      <c r="F67" s="10">
        <v>853.79</v>
      </c>
      <c r="G67" s="10">
        <v>0.01</v>
      </c>
      <c r="H67" s="10">
        <f t="shared" si="29"/>
        <v>5933.2300000000005</v>
      </c>
      <c r="I67" s="20">
        <f t="shared" si="30"/>
        <v>23285.200000000001</v>
      </c>
    </row>
    <row r="68" spans="1:9" customFormat="1" ht="18" x14ac:dyDescent="0.35">
      <c r="A68" s="1"/>
      <c r="B68" s="6" t="s">
        <v>7</v>
      </c>
      <c r="C68" s="21">
        <f>SUM(C64:C67)</f>
        <v>122419.62</v>
      </c>
      <c r="D68" s="21">
        <f t="shared" ref="D68:I68" si="31">SUM(D64:D67)</f>
        <v>122419.62</v>
      </c>
      <c r="E68" s="21">
        <f t="shared" si="31"/>
        <v>22031.14</v>
      </c>
      <c r="F68" s="21">
        <f t="shared" si="31"/>
        <v>3582.39</v>
      </c>
      <c r="G68" s="21">
        <f t="shared" si="31"/>
        <v>0.09</v>
      </c>
      <c r="H68" s="21">
        <f t="shared" si="31"/>
        <v>25613.62</v>
      </c>
      <c r="I68" s="21">
        <f t="shared" si="31"/>
        <v>96805.999999999985</v>
      </c>
    </row>
    <row r="69" spans="1:9" customFormat="1" x14ac:dyDescent="0.3"/>
    <row r="70" spans="1:9" customFormat="1" ht="18" customHeight="1" x14ac:dyDescent="0.35">
      <c r="A70" s="3"/>
      <c r="B70" s="17" t="s">
        <v>28</v>
      </c>
      <c r="C70" s="17"/>
      <c r="D70" s="17"/>
      <c r="E70" s="17"/>
      <c r="F70" s="17"/>
      <c r="G70" s="17"/>
    </row>
    <row r="71" spans="1:9" customFormat="1" ht="28.8" x14ac:dyDescent="0.3">
      <c r="A71" s="9" t="s">
        <v>8</v>
      </c>
      <c r="B71" s="8" t="s">
        <v>4</v>
      </c>
      <c r="C71" s="13" t="s">
        <v>5</v>
      </c>
      <c r="D71" s="13" t="s">
        <v>14</v>
      </c>
      <c r="E71" s="13" t="s">
        <v>15</v>
      </c>
      <c r="F71" s="13" t="s">
        <v>17</v>
      </c>
      <c r="G71" s="13" t="s">
        <v>16</v>
      </c>
      <c r="H71" s="13" t="s">
        <v>18</v>
      </c>
      <c r="I71" s="13" t="s">
        <v>19</v>
      </c>
    </row>
    <row r="72" spans="1:9" customFormat="1" x14ac:dyDescent="0.3">
      <c r="A72" s="2">
        <v>1</v>
      </c>
      <c r="B72" s="5" t="s">
        <v>0</v>
      </c>
      <c r="C72" s="20">
        <v>41623.199999999997</v>
      </c>
      <c r="D72" s="24">
        <f>SUM(C72)</f>
        <v>41623.199999999997</v>
      </c>
      <c r="E72" s="20">
        <v>8252.84</v>
      </c>
      <c r="F72" s="20">
        <v>1230.6400000000001</v>
      </c>
      <c r="G72" s="20">
        <v>-0.08</v>
      </c>
      <c r="H72" s="20">
        <f>SUM(E72:G72)</f>
        <v>9483.4</v>
      </c>
      <c r="I72" s="20">
        <f>D72-H72</f>
        <v>32139.799999999996</v>
      </c>
    </row>
    <row r="73" spans="1:9" customFormat="1" x14ac:dyDescent="0.3">
      <c r="A73" s="2">
        <v>2</v>
      </c>
      <c r="B73" s="5" t="s">
        <v>1</v>
      </c>
      <c r="C73" s="20">
        <v>28275.9</v>
      </c>
      <c r="D73" s="24">
        <f t="shared" ref="D73:D75" si="32">SUM(C73)</f>
        <v>28275.9</v>
      </c>
      <c r="E73" s="20">
        <v>4857.74</v>
      </c>
      <c r="F73" s="20">
        <v>826.24</v>
      </c>
      <c r="G73" s="20">
        <v>-0.08</v>
      </c>
      <c r="H73" s="20">
        <f t="shared" ref="H73:H75" si="33">SUM(E73:G73)</f>
        <v>5683.9</v>
      </c>
      <c r="I73" s="20">
        <f t="shared" ref="I73:I75" si="34">D73-H73</f>
        <v>22592</v>
      </c>
    </row>
    <row r="74" spans="1:9" customFormat="1" x14ac:dyDescent="0.3">
      <c r="A74" s="2">
        <v>3</v>
      </c>
      <c r="B74" s="5" t="s">
        <v>2</v>
      </c>
      <c r="C74" s="20">
        <v>20295.599999999999</v>
      </c>
      <c r="D74" s="24">
        <f t="shared" si="32"/>
        <v>20295.599999999999</v>
      </c>
      <c r="E74" s="20">
        <v>3058.7</v>
      </c>
      <c r="F74" s="20">
        <v>583.67999999999995</v>
      </c>
      <c r="G74" s="20">
        <v>0.02</v>
      </c>
      <c r="H74" s="20">
        <f t="shared" si="33"/>
        <v>3642.3999999999996</v>
      </c>
      <c r="I74" s="20">
        <f t="shared" si="34"/>
        <v>16653.199999999997</v>
      </c>
    </row>
    <row r="75" spans="1:9" x14ac:dyDescent="0.3">
      <c r="A75" s="2">
        <v>4</v>
      </c>
      <c r="B75" s="5" t="s">
        <v>3</v>
      </c>
      <c r="C75" s="20">
        <v>28275.9</v>
      </c>
      <c r="D75" s="24">
        <f t="shared" si="32"/>
        <v>28275.9</v>
      </c>
      <c r="E75" s="20">
        <v>4857.74</v>
      </c>
      <c r="F75" s="20">
        <v>826.24</v>
      </c>
      <c r="G75" s="20">
        <v>-0.08</v>
      </c>
      <c r="H75" s="20">
        <f t="shared" si="33"/>
        <v>5683.9</v>
      </c>
      <c r="I75" s="20">
        <f t="shared" si="34"/>
        <v>22592</v>
      </c>
    </row>
    <row r="76" spans="1:9" ht="18" x14ac:dyDescent="0.35">
      <c r="A76" s="1"/>
      <c r="B76" s="6" t="s">
        <v>7</v>
      </c>
      <c r="C76" s="21">
        <f>SUM(C72:C75)</f>
        <v>118470.6</v>
      </c>
      <c r="D76" s="21">
        <f t="shared" ref="D76:I76" si="35">SUM(D72:D75)</f>
        <v>118470.6</v>
      </c>
      <c r="E76" s="21">
        <f t="shared" si="35"/>
        <v>21027.019999999997</v>
      </c>
      <c r="F76" s="21">
        <f t="shared" si="35"/>
        <v>3466.8</v>
      </c>
      <c r="G76" s="21">
        <f t="shared" si="35"/>
        <v>-0.22000000000000003</v>
      </c>
      <c r="H76" s="21">
        <f t="shared" si="35"/>
        <v>24493.599999999999</v>
      </c>
      <c r="I76" s="21">
        <f t="shared" si="35"/>
        <v>93977</v>
      </c>
    </row>
    <row r="77" spans="1:9" customFormat="1" x14ac:dyDescent="0.3"/>
    <row r="78" spans="1:9" customFormat="1" ht="29.4" customHeight="1" x14ac:dyDescent="0.35">
      <c r="A78" s="3"/>
      <c r="B78" s="17" t="s">
        <v>29</v>
      </c>
      <c r="C78" s="17"/>
      <c r="D78" s="17"/>
      <c r="E78" s="17"/>
      <c r="F78" s="17"/>
      <c r="G78" s="17"/>
    </row>
    <row r="79" spans="1:9" customFormat="1" ht="28.8" x14ac:dyDescent="0.3">
      <c r="A79" s="9" t="s">
        <v>8</v>
      </c>
      <c r="B79" s="8" t="s">
        <v>4</v>
      </c>
      <c r="C79" s="13" t="s">
        <v>5</v>
      </c>
      <c r="D79" s="13" t="s">
        <v>14</v>
      </c>
      <c r="E79" s="13" t="s">
        <v>15</v>
      </c>
      <c r="F79" s="13" t="s">
        <v>17</v>
      </c>
      <c r="G79" s="13" t="s">
        <v>16</v>
      </c>
      <c r="H79" s="13" t="s">
        <v>18</v>
      </c>
      <c r="I79" s="13" t="s">
        <v>19</v>
      </c>
    </row>
    <row r="80" spans="1:9" customFormat="1" x14ac:dyDescent="0.3">
      <c r="A80" s="2">
        <v>1</v>
      </c>
      <c r="B80" s="5" t="s">
        <v>0</v>
      </c>
      <c r="C80" s="20">
        <v>43010.64</v>
      </c>
      <c r="D80" s="24">
        <f>SUM(C80)</f>
        <v>43010.64</v>
      </c>
      <c r="E80" s="20">
        <v>8669.07</v>
      </c>
      <c r="F80" s="20">
        <v>1271.6600000000001</v>
      </c>
      <c r="G80" s="20">
        <v>0.13</v>
      </c>
      <c r="H80" s="20">
        <f>SUM(E80:G80)</f>
        <v>9940.8599999999988</v>
      </c>
      <c r="I80" s="20">
        <f>D80-H80</f>
        <v>33069.78</v>
      </c>
    </row>
    <row r="81" spans="1:21" customFormat="1" x14ac:dyDescent="0.3">
      <c r="A81" s="2">
        <v>2</v>
      </c>
      <c r="B81" s="5" t="s">
        <v>1</v>
      </c>
      <c r="C81" s="20">
        <v>29218.43</v>
      </c>
      <c r="D81" s="24">
        <f t="shared" ref="D81:D83" si="36">SUM(C81)</f>
        <v>29218.43</v>
      </c>
      <c r="E81" s="20">
        <v>5079.43</v>
      </c>
      <c r="F81" s="20">
        <v>853.79</v>
      </c>
      <c r="G81" s="20">
        <v>0</v>
      </c>
      <c r="H81" s="20">
        <f t="shared" ref="H81:H83" si="37">SUM(E81:G81)</f>
        <v>5933.22</v>
      </c>
      <c r="I81" s="20">
        <f t="shared" ref="I81:I83" si="38">D81-H81</f>
        <v>23285.21</v>
      </c>
    </row>
    <row r="82" spans="1:21" customFormat="1" x14ac:dyDescent="0.3">
      <c r="A82" s="2">
        <v>3</v>
      </c>
      <c r="B82" s="5" t="s">
        <v>2</v>
      </c>
      <c r="C82" s="20">
        <v>20972.12</v>
      </c>
      <c r="D82" s="24">
        <f t="shared" si="36"/>
        <v>20972.12</v>
      </c>
      <c r="E82" s="20">
        <v>3203.21</v>
      </c>
      <c r="F82" s="20">
        <v>603.15</v>
      </c>
      <c r="G82" s="20">
        <v>-0.1</v>
      </c>
      <c r="H82" s="20">
        <f t="shared" si="37"/>
        <v>3806.26</v>
      </c>
      <c r="I82" s="20">
        <f t="shared" si="38"/>
        <v>17165.86</v>
      </c>
    </row>
    <row r="83" spans="1:21" customFormat="1" x14ac:dyDescent="0.3">
      <c r="A83" s="2">
        <v>4</v>
      </c>
      <c r="B83" s="5" t="s">
        <v>3</v>
      </c>
      <c r="C83" s="20">
        <v>29218.43</v>
      </c>
      <c r="D83" s="24">
        <f t="shared" si="36"/>
        <v>29218.43</v>
      </c>
      <c r="E83" s="20">
        <v>5079.43</v>
      </c>
      <c r="F83" s="20">
        <v>853.79</v>
      </c>
      <c r="G83" s="20">
        <v>0</v>
      </c>
      <c r="H83" s="20">
        <f t="shared" si="37"/>
        <v>5933.22</v>
      </c>
      <c r="I83" s="20">
        <f t="shared" si="38"/>
        <v>23285.21</v>
      </c>
    </row>
    <row r="84" spans="1:21" ht="18" x14ac:dyDescent="0.35">
      <c r="A84" s="1"/>
      <c r="B84" s="6" t="s">
        <v>7</v>
      </c>
      <c r="C84" s="21">
        <f>SUM(C80:C83)</f>
        <v>122419.62</v>
      </c>
      <c r="D84" s="21">
        <f t="shared" ref="D84:I84" si="39">SUM(D80:D83)</f>
        <v>122419.62</v>
      </c>
      <c r="E84" s="21">
        <f t="shared" si="39"/>
        <v>22031.14</v>
      </c>
      <c r="F84" s="21">
        <f t="shared" si="39"/>
        <v>3582.39</v>
      </c>
      <c r="G84" s="21">
        <f t="shared" si="39"/>
        <v>0.03</v>
      </c>
      <c r="H84" s="21">
        <f t="shared" si="39"/>
        <v>25613.559999999998</v>
      </c>
      <c r="I84" s="21">
        <f t="shared" si="39"/>
        <v>96806.06</v>
      </c>
    </row>
    <row r="85" spans="1:21" customFormat="1" x14ac:dyDescent="0.3"/>
    <row r="86" spans="1:21" customFormat="1" ht="29.4" customHeight="1" x14ac:dyDescent="0.35">
      <c r="A86" s="3"/>
      <c r="B86" s="17" t="s">
        <v>30</v>
      </c>
      <c r="C86" s="17"/>
      <c r="D86" s="17"/>
      <c r="E86" s="17"/>
      <c r="F86" s="17"/>
      <c r="G86" s="17"/>
    </row>
    <row r="87" spans="1:21" customFormat="1" ht="28.8" x14ac:dyDescent="0.3">
      <c r="A87" s="9" t="s">
        <v>8</v>
      </c>
      <c r="B87" s="8" t="s">
        <v>4</v>
      </c>
      <c r="C87" s="13" t="s">
        <v>5</v>
      </c>
      <c r="D87" s="13" t="s">
        <v>14</v>
      </c>
      <c r="E87" s="13" t="s">
        <v>15</v>
      </c>
      <c r="F87" s="13" t="s">
        <v>13</v>
      </c>
      <c r="G87" s="13" t="s">
        <v>16</v>
      </c>
      <c r="H87" s="13" t="s">
        <v>18</v>
      </c>
      <c r="I87" s="13" t="s">
        <v>19</v>
      </c>
    </row>
    <row r="88" spans="1:21" customFormat="1" x14ac:dyDescent="0.3">
      <c r="A88" s="2">
        <v>1</v>
      </c>
      <c r="B88" s="5" t="s">
        <v>0</v>
      </c>
      <c r="C88" s="20">
        <v>41623.199999999997</v>
      </c>
      <c r="D88" s="24">
        <f>SUM(C88)</f>
        <v>41623.199999999997</v>
      </c>
      <c r="E88" s="20">
        <v>8252.84</v>
      </c>
      <c r="F88" s="20">
        <v>1230.6400000000001</v>
      </c>
      <c r="G88" s="20">
        <v>-0.08</v>
      </c>
      <c r="H88" s="20">
        <f>SUM(E88:G88)</f>
        <v>9483.4</v>
      </c>
      <c r="I88" s="20">
        <f>D88-H88</f>
        <v>32139.799999999996</v>
      </c>
    </row>
    <row r="89" spans="1:21" customFormat="1" x14ac:dyDescent="0.3">
      <c r="A89" s="2">
        <v>2</v>
      </c>
      <c r="B89" s="5" t="s">
        <v>1</v>
      </c>
      <c r="C89" s="20">
        <v>28275.9</v>
      </c>
      <c r="D89" s="24">
        <f t="shared" ref="D89:D91" si="40">SUM(C89)</f>
        <v>28275.9</v>
      </c>
      <c r="E89" s="20">
        <v>4857.74</v>
      </c>
      <c r="F89" s="20">
        <v>826.24</v>
      </c>
      <c r="G89" s="20">
        <v>0.12</v>
      </c>
      <c r="H89" s="20">
        <f t="shared" ref="H89:H91" si="41">SUM(E89:G89)</f>
        <v>5684.0999999999995</v>
      </c>
      <c r="I89" s="20">
        <f t="shared" ref="I89:I91" si="42">D89-H89</f>
        <v>22591.800000000003</v>
      </c>
    </row>
    <row r="90" spans="1:21" customFormat="1" x14ac:dyDescent="0.3">
      <c r="A90" s="2">
        <v>3</v>
      </c>
      <c r="B90" s="5" t="s">
        <v>2</v>
      </c>
      <c r="C90" s="20">
        <v>20295.599999999999</v>
      </c>
      <c r="D90" s="24">
        <f t="shared" si="40"/>
        <v>20295.599999999999</v>
      </c>
      <c r="E90" s="20">
        <v>3058.7</v>
      </c>
      <c r="F90" s="20">
        <v>583.67999999999995</v>
      </c>
      <c r="G90" s="20">
        <v>0.02</v>
      </c>
      <c r="H90" s="20">
        <f t="shared" si="41"/>
        <v>3642.3999999999996</v>
      </c>
      <c r="I90" s="20">
        <f t="shared" si="42"/>
        <v>16653.199999999997</v>
      </c>
    </row>
    <row r="91" spans="1:21" customFormat="1" x14ac:dyDescent="0.3">
      <c r="A91" s="2">
        <v>4</v>
      </c>
      <c r="B91" s="5" t="s">
        <v>3</v>
      </c>
      <c r="C91" s="20">
        <v>28275.9</v>
      </c>
      <c r="D91" s="24">
        <f t="shared" si="40"/>
        <v>28275.9</v>
      </c>
      <c r="E91" s="20">
        <v>4857.74</v>
      </c>
      <c r="F91" s="20">
        <v>826.24</v>
      </c>
      <c r="G91" s="20">
        <v>0.12</v>
      </c>
      <c r="H91" s="20">
        <f t="shared" si="41"/>
        <v>5684.0999999999995</v>
      </c>
      <c r="I91" s="20">
        <f t="shared" si="42"/>
        <v>22591.800000000003</v>
      </c>
    </row>
    <row r="92" spans="1:21" ht="18" x14ac:dyDescent="0.35">
      <c r="A92" s="1"/>
      <c r="B92" s="6" t="s">
        <v>7</v>
      </c>
      <c r="C92" s="21">
        <f>SUM(C88:C91)</f>
        <v>118470.6</v>
      </c>
      <c r="D92" s="21">
        <f t="shared" ref="D92:I92" si="43">SUM(D88:D91)</f>
        <v>118470.6</v>
      </c>
      <c r="E92" s="21">
        <f t="shared" si="43"/>
        <v>21027.019999999997</v>
      </c>
      <c r="F92" s="21">
        <f t="shared" si="43"/>
        <v>3466.8</v>
      </c>
      <c r="G92" s="21">
        <f t="shared" si="43"/>
        <v>0.18</v>
      </c>
      <c r="H92" s="21">
        <f t="shared" si="43"/>
        <v>24494</v>
      </c>
      <c r="I92" s="21">
        <f t="shared" si="43"/>
        <v>93976.599999999991</v>
      </c>
    </row>
    <row r="93" spans="1:21" customFormat="1" x14ac:dyDescent="0.3">
      <c r="M93" s="14"/>
    </row>
    <row r="94" spans="1:21" customFormat="1" ht="20.25" customHeight="1" x14ac:dyDescent="0.35">
      <c r="A94" s="3"/>
      <c r="B94" s="17" t="s">
        <v>31</v>
      </c>
      <c r="C94" s="17"/>
      <c r="D94" s="17"/>
      <c r="E94" s="17"/>
      <c r="F94" s="17"/>
      <c r="G94" s="17"/>
    </row>
    <row r="95" spans="1:21" customFormat="1" ht="28.8" x14ac:dyDescent="0.3">
      <c r="A95" s="9" t="s">
        <v>8</v>
      </c>
      <c r="B95" s="8" t="s">
        <v>4</v>
      </c>
      <c r="C95" s="13" t="s">
        <v>32</v>
      </c>
      <c r="D95" s="13" t="s">
        <v>9</v>
      </c>
      <c r="E95" s="13" t="s">
        <v>35</v>
      </c>
      <c r="F95" s="13" t="s">
        <v>12</v>
      </c>
      <c r="G95" s="13" t="s">
        <v>10</v>
      </c>
      <c r="H95" s="13" t="s">
        <v>11</v>
      </c>
      <c r="I95" s="13" t="s">
        <v>6</v>
      </c>
      <c r="J95" s="13" t="s">
        <v>14</v>
      </c>
      <c r="K95" s="13" t="s">
        <v>33</v>
      </c>
      <c r="L95" s="13" t="s">
        <v>37</v>
      </c>
      <c r="M95" s="13" t="s">
        <v>36</v>
      </c>
      <c r="N95" s="13" t="s">
        <v>38</v>
      </c>
      <c r="O95" s="13" t="s">
        <v>13</v>
      </c>
      <c r="P95" s="13" t="s">
        <v>16</v>
      </c>
      <c r="Q95" s="13" t="s">
        <v>18</v>
      </c>
      <c r="R95" s="13" t="s">
        <v>19</v>
      </c>
    </row>
    <row r="96" spans="1:21" customFormat="1" x14ac:dyDescent="0.3">
      <c r="A96" s="2">
        <v>1</v>
      </c>
      <c r="B96" s="5" t="s">
        <v>0</v>
      </c>
      <c r="C96" s="20">
        <v>43010.64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41623.199999999997</v>
      </c>
      <c r="J96" s="24">
        <f>SUM(C96:I96)</f>
        <v>84633.84</v>
      </c>
      <c r="K96" s="20">
        <v>0</v>
      </c>
      <c r="L96" s="20">
        <v>8669.07</v>
      </c>
      <c r="M96" s="20">
        <v>0</v>
      </c>
      <c r="N96" s="20">
        <v>11726.55</v>
      </c>
      <c r="O96" s="20">
        <v>1271.6600000000001</v>
      </c>
      <c r="P96" s="20">
        <v>-3.9999999999999994E-2</v>
      </c>
      <c r="Q96" s="20">
        <f>SUM(K96:P96)</f>
        <v>21667.239999999998</v>
      </c>
      <c r="R96" s="20">
        <f>J96-Q96</f>
        <v>62966.6</v>
      </c>
      <c r="T96" s="12"/>
      <c r="U96" s="12"/>
    </row>
    <row r="97" spans="1:21" customFormat="1" x14ac:dyDescent="0.3">
      <c r="A97" s="2">
        <v>2</v>
      </c>
      <c r="B97" s="5" t="s">
        <v>1</v>
      </c>
      <c r="C97" s="20">
        <v>29218.43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28275.9</v>
      </c>
      <c r="J97" s="24">
        <f t="shared" ref="J97:J99" si="44">SUM(C97:I97)</f>
        <v>57494.33</v>
      </c>
      <c r="K97" s="20">
        <v>0</v>
      </c>
      <c r="L97" s="20">
        <v>5079.43</v>
      </c>
      <c r="M97" s="20">
        <v>0</v>
      </c>
      <c r="N97" s="20">
        <v>6054.33</v>
      </c>
      <c r="O97" s="20">
        <v>853.79</v>
      </c>
      <c r="P97" s="20">
        <v>-1.9999999999999997E-2</v>
      </c>
      <c r="Q97" s="20">
        <f>SUM(K97:P97)</f>
        <v>11987.529999999999</v>
      </c>
      <c r="R97" s="20">
        <f>J97-Q97</f>
        <v>45506.8</v>
      </c>
      <c r="T97" s="12"/>
      <c r="U97" s="12"/>
    </row>
    <row r="98" spans="1:21" customFormat="1" x14ac:dyDescent="0.3">
      <c r="A98" s="2">
        <v>3</v>
      </c>
      <c r="B98" s="5" t="s">
        <v>2</v>
      </c>
      <c r="C98" s="20">
        <v>10147.799999999999</v>
      </c>
      <c r="D98" s="20">
        <v>6765.2</v>
      </c>
      <c r="E98" s="20">
        <v>1418.66</v>
      </c>
      <c r="F98" s="20">
        <v>27060.799999999999</v>
      </c>
      <c r="G98" s="20">
        <v>60886.8</v>
      </c>
      <c r="H98" s="20">
        <v>5914.56</v>
      </c>
      <c r="I98" s="20">
        <v>20295.599999999999</v>
      </c>
      <c r="J98" s="24">
        <f t="shared" si="44"/>
        <v>132489.42000000001</v>
      </c>
      <c r="K98" s="20">
        <v>303.02999999999997</v>
      </c>
      <c r="L98" s="20">
        <v>3081.56</v>
      </c>
      <c r="M98" s="20">
        <v>11787.8</v>
      </c>
      <c r="N98" s="20">
        <v>3793.73</v>
      </c>
      <c r="O98" s="20">
        <v>291.83999999999997</v>
      </c>
      <c r="P98" s="20">
        <v>6.0000000000000005E-2</v>
      </c>
      <c r="Q98" s="20">
        <f>SUM(K98:P98)</f>
        <v>19258.02</v>
      </c>
      <c r="R98" s="20">
        <f>J98-Q98</f>
        <v>113231.40000000001</v>
      </c>
      <c r="T98" s="12"/>
      <c r="U98" s="12"/>
    </row>
    <row r="99" spans="1:21" customFormat="1" x14ac:dyDescent="0.3">
      <c r="A99" s="2">
        <v>4</v>
      </c>
      <c r="B99" s="5" t="s">
        <v>3</v>
      </c>
      <c r="C99" s="20">
        <v>29218.43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28275.9</v>
      </c>
      <c r="J99" s="24">
        <f t="shared" si="44"/>
        <v>57494.33</v>
      </c>
      <c r="K99" s="20">
        <v>0</v>
      </c>
      <c r="L99" s="20">
        <v>5079.43</v>
      </c>
      <c r="M99" s="20">
        <v>0</v>
      </c>
      <c r="N99" s="20">
        <v>6054.33</v>
      </c>
      <c r="O99" s="20">
        <v>853.79</v>
      </c>
      <c r="P99" s="20">
        <v>-1.9999999999999997E-2</v>
      </c>
      <c r="Q99" s="20">
        <f>SUM(K99:P99)</f>
        <v>11987.529999999999</v>
      </c>
      <c r="R99" s="20">
        <f>J99-Q99</f>
        <v>45506.8</v>
      </c>
      <c r="T99" s="12"/>
      <c r="U99" s="12"/>
    </row>
    <row r="100" spans="1:21" ht="18" x14ac:dyDescent="0.35">
      <c r="A100" s="1"/>
      <c r="B100" s="6" t="s">
        <v>7</v>
      </c>
      <c r="C100" s="21">
        <f>SUM(C96:C99)</f>
        <v>111595.30000000002</v>
      </c>
      <c r="D100" s="21">
        <f t="shared" ref="D100:Q100" si="45">SUM(D96:D99)</f>
        <v>6765.2</v>
      </c>
      <c r="E100" s="21">
        <f t="shared" si="45"/>
        <v>1418.66</v>
      </c>
      <c r="F100" s="21">
        <f t="shared" si="45"/>
        <v>27060.799999999999</v>
      </c>
      <c r="G100" s="21">
        <f t="shared" si="45"/>
        <v>60886.8</v>
      </c>
      <c r="H100" s="21">
        <f t="shared" si="45"/>
        <v>5914.56</v>
      </c>
      <c r="I100" s="21">
        <f t="shared" si="45"/>
        <v>118470.6</v>
      </c>
      <c r="J100" s="21">
        <f t="shared" si="45"/>
        <v>332111.92</v>
      </c>
      <c r="K100" s="21">
        <f t="shared" si="45"/>
        <v>303.02999999999997</v>
      </c>
      <c r="L100" s="21">
        <f t="shared" si="45"/>
        <v>21909.49</v>
      </c>
      <c r="M100" s="21">
        <f t="shared" si="45"/>
        <v>11787.8</v>
      </c>
      <c r="N100" s="21">
        <f t="shared" si="45"/>
        <v>27628.939999999995</v>
      </c>
      <c r="O100" s="21">
        <f>SUM(O96:O99)</f>
        <v>3271.08</v>
      </c>
      <c r="P100" s="21">
        <f>SUM(P96:P99)</f>
        <v>-1.9999999999999983E-2</v>
      </c>
      <c r="Q100" s="21">
        <f>SUM(Q96:Q99)</f>
        <v>64900.319999999992</v>
      </c>
      <c r="R100" s="21">
        <f>SUM(R96:R99)</f>
        <v>267211.59999999998</v>
      </c>
    </row>
  </sheetData>
  <mergeCells count="12">
    <mergeCell ref="B86:G86"/>
    <mergeCell ref="B94:G94"/>
    <mergeCell ref="B46:G46"/>
    <mergeCell ref="B54:G54"/>
    <mergeCell ref="B62:G62"/>
    <mergeCell ref="B70:G70"/>
    <mergeCell ref="B78:G78"/>
    <mergeCell ref="B2:G2"/>
    <mergeCell ref="B11:G11"/>
    <mergeCell ref="B19:G19"/>
    <mergeCell ref="B28:G28"/>
    <mergeCell ref="B37:G37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2023-06-29T16:50:18Z</dcterms:modified>
</cp:coreProperties>
</file>