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0\"/>
    </mc:Choice>
  </mc:AlternateContent>
  <xr:revisionPtr revIDLastSave="0" documentId="8_{7DEE33A3-1F59-4B75-8B26-0D5095DD768E}" xr6:coauthVersionLast="47" xr6:coauthVersionMax="47" xr10:uidLastSave="{00000000-0000-0000-0000-000000000000}"/>
  <bookViews>
    <workbookView xWindow="-108" yWindow="-108" windowWidth="23256" windowHeight="12576" xr2:uid="{ADEC2CD8-CCFE-4B23-BFCB-2278A94D1CCE}"/>
  </bookViews>
  <sheets>
    <sheet name="2020" sheetId="3" r:id="rId1"/>
  </sheets>
  <definedNames>
    <definedName name="_xlnm._FilterDatabase" localSheetId="0" hidden="1">'2020'!#REF!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3" l="1"/>
  <c r="F60" i="3"/>
  <c r="G60" i="3"/>
  <c r="C60" i="3"/>
  <c r="H57" i="3"/>
  <c r="H58" i="3"/>
  <c r="H59" i="3"/>
  <c r="H56" i="3"/>
  <c r="D57" i="3"/>
  <c r="D58" i="3"/>
  <c r="D59" i="3"/>
  <c r="D56" i="3"/>
  <c r="E52" i="3"/>
  <c r="F52" i="3"/>
  <c r="G52" i="3"/>
  <c r="C52" i="3"/>
  <c r="H49" i="3"/>
  <c r="H50" i="3"/>
  <c r="H51" i="3"/>
  <c r="H48" i="3"/>
  <c r="H52" i="3" s="1"/>
  <c r="D49" i="3"/>
  <c r="D50" i="3"/>
  <c r="D51" i="3"/>
  <c r="D48" i="3"/>
  <c r="H40" i="3"/>
  <c r="H41" i="3"/>
  <c r="H42" i="3"/>
  <c r="H39" i="3"/>
  <c r="E43" i="3"/>
  <c r="F43" i="3"/>
  <c r="G43" i="3"/>
  <c r="C43" i="3"/>
  <c r="D40" i="3"/>
  <c r="D41" i="3"/>
  <c r="D42" i="3"/>
  <c r="D39" i="3"/>
  <c r="D43" i="3" s="1"/>
  <c r="H31" i="3"/>
  <c r="H32" i="3"/>
  <c r="H33" i="3"/>
  <c r="H30" i="3"/>
  <c r="D31" i="3"/>
  <c r="D32" i="3"/>
  <c r="D33" i="3"/>
  <c r="D30" i="3"/>
  <c r="E34" i="3"/>
  <c r="F34" i="3"/>
  <c r="G34" i="3"/>
  <c r="C34" i="3"/>
  <c r="D22" i="3"/>
  <c r="D23" i="3"/>
  <c r="D24" i="3"/>
  <c r="D21" i="3"/>
  <c r="H22" i="3"/>
  <c r="H23" i="3"/>
  <c r="H24" i="3"/>
  <c r="H21" i="3"/>
  <c r="E25" i="3"/>
  <c r="F25" i="3"/>
  <c r="G25" i="3"/>
  <c r="C25" i="3"/>
  <c r="C17" i="3"/>
  <c r="E17" i="3"/>
  <c r="F17" i="3"/>
  <c r="G17" i="3"/>
  <c r="H14" i="3"/>
  <c r="H15" i="3"/>
  <c r="H16" i="3"/>
  <c r="H13" i="3"/>
  <c r="D14" i="3"/>
  <c r="D15" i="3"/>
  <c r="D16" i="3"/>
  <c r="D13" i="3"/>
  <c r="D17" i="3" s="1"/>
  <c r="E8" i="3"/>
  <c r="F8" i="3"/>
  <c r="G8" i="3"/>
  <c r="H5" i="3"/>
  <c r="H6" i="3"/>
  <c r="H7" i="3"/>
  <c r="H4" i="3"/>
  <c r="D5" i="3"/>
  <c r="D6" i="3"/>
  <c r="D7" i="3"/>
  <c r="D4" i="3"/>
  <c r="C8" i="3"/>
  <c r="I4" i="3" l="1"/>
  <c r="I33" i="3"/>
  <c r="I59" i="3"/>
  <c r="I31" i="3"/>
  <c r="I57" i="3"/>
  <c r="I5" i="3"/>
  <c r="I6" i="3"/>
  <c r="H25" i="3"/>
  <c r="I56" i="3"/>
  <c r="I7" i="3"/>
  <c r="I8" i="3" s="1"/>
  <c r="I15" i="3"/>
  <c r="I32" i="3"/>
  <c r="I58" i="3"/>
  <c r="I30" i="3"/>
  <c r="I16" i="3"/>
  <c r="I14" i="3"/>
  <c r="I22" i="3"/>
  <c r="I48" i="3"/>
  <c r="H60" i="3"/>
  <c r="I24" i="3"/>
  <c r="I51" i="3"/>
  <c r="I23" i="3"/>
  <c r="I50" i="3"/>
  <c r="I13" i="3"/>
  <c r="I49" i="3"/>
  <c r="D52" i="3"/>
  <c r="D60" i="3"/>
  <c r="I40" i="3"/>
  <c r="H8" i="3"/>
  <c r="I42" i="3"/>
  <c r="I39" i="3"/>
  <c r="I41" i="3"/>
  <c r="H43" i="3"/>
  <c r="H34" i="3"/>
  <c r="D34" i="3"/>
  <c r="D25" i="3"/>
  <c r="I21" i="3"/>
  <c r="H17" i="3"/>
  <c r="D8" i="3"/>
  <c r="I17" i="3" l="1"/>
  <c r="I25" i="3"/>
  <c r="I60" i="3"/>
  <c r="I34" i="3"/>
  <c r="I52" i="3"/>
  <c r="I43" i="3"/>
</calcChain>
</file>

<file path=xl/sharedStrings.xml><?xml version="1.0" encoding="utf-8"?>
<sst xmlns="http://schemas.openxmlformats.org/spreadsheetml/2006/main" count="105" uniqueCount="22">
  <si>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</si>
  <si>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</si>
  <si>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</si>
  <si>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</si>
  <si>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</si>
  <si>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</si>
  <si>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>TOTALES</t>
  </si>
  <si>
    <t>No.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</si>
  <si>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</si>
  <si>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</si>
  <si>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</si>
  <si>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</si>
  <si>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</si>
  <si>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</si>
  <si>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</si>
  <si>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</si>
  <si>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</si>
  <si>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</si>
  <si>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</si>
  <si>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</si>
  <si>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</si>
  <si>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COORDINADOR DE ADMINISTTRACIÓN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</si>
</sst>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textRotation="90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3" fontId="4" fillId="0" borderId="2" xfId="0" applyNumberFormat="1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8" fontId="0" fillId="0" borderId="1" xfId="1" applyNumberFormat="1" applyFont="1" applyBorder="1"/>
    <xf numFmtId="8" fontId="4" fillId="0" borderId="1" xfId="0" applyNumberFormat="1" applyFont="1" applyBorder="1"/>
    <xf numFmtId="44" fontId="0" fillId="0" borderId="1" xfId="1" applyNumberFormat="1" applyFont="1" applyBorder="1"/>
    <xf numFmtId="44" fontId="4" fillId="0" borderId="1" xfId="0" applyNumberFormat="1" applyFont="1" applyBorder="1"/>
    <xf numFmtId="8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I63"/>
  <sheetViews>
    <sheetView tabSelected="1" topLeftCell="A47" zoomScale="85" zoomScaleNormal="85" workbookViewId="0">
      <selection activeCell="A69" sqref="A62:XFD69"/>
    </sheetView>
  </sheetViews>
  <sheetFormatPr baseColWidth="10" defaultColWidth="11.44140625" defaultRowHeight="14.4" x14ac:dyDescent="0.3"/>
  <cols>
    <col min="1" max="1" width="4.88671875" customWidth="1"/>
    <col min="2" max="2" width="35.88671875" bestFit="1" customWidth="1"/>
    <col min="3" max="4" width="16.109375" customWidth="1"/>
    <col min="5" max="6" width="15.5546875" customWidth="1"/>
    <col min="7" max="7" width="13.44140625" bestFit="1" customWidth="1"/>
    <col min="8" max="8" width="14.6640625" customWidth="1"/>
    <col min="9" max="9" width="16.33203125" customWidth="1"/>
    <col min="10" max="10" width="14.33203125" style="4" bestFit="1" customWidth="1"/>
    <col min="11" max="11" width="14.77734375" style="4" bestFit="1" customWidth="1"/>
    <col min="12" max="13" width="13" style="4" bestFit="1" customWidth="1"/>
    <col min="14" max="14" width="13" style="4" customWidth="1"/>
    <col min="15" max="15" width="11.44140625" style="4"/>
    <col min="16" max="16" width="13" style="4" bestFit="1" customWidth="1"/>
    <col min="17" max="17" width="14.5546875" style="4" bestFit="1" customWidth="1"/>
    <col min="18" max="18" width="14.33203125" style="4" bestFit="1" customWidth="1"/>
    <col min="19" max="16384" width="11.44140625" style="4"/>
  </cols>
  <sheetData>
    <row r="2" spans="1:9" customFormat="1" ht="18" customHeight="1" x14ac:dyDescent="0.35">
      <c r="A2" s="3"/>
      <c r="B2" s="15" t="s">
        <v>14</v>
      </c>
      <c r="C2" s="15"/>
      <c r="D2" s="15"/>
      <c r="E2" s="15"/>
      <c r="F2" s="15"/>
      <c r="G2" s="15"/>
    </row>
    <row r="3" spans="1:9" customFormat="1" ht="28.8" x14ac:dyDescent="0.3">
      <c r="A3" s="9" t="s">
        <v>7</v>
      </c>
      <c r="B3" s="8" t="s">
        <v>4</v>
      </c>
      <c r="C3" s="12" t="s">
        <v>5</v>
      </c>
      <c r="D3" s="12" t="s">
        <v>8</v>
      </c>
      <c r="E3" s="12" t="s">
        <v>9</v>
      </c>
      <c r="F3" s="12" t="s">
        <v>11</v>
      </c>
      <c r="G3" s="12" t="s">
        <v>10</v>
      </c>
      <c r="H3" s="12" t="s">
        <v>12</v>
      </c>
      <c r="I3" s="12" t="s">
        <v>13</v>
      </c>
    </row>
    <row r="4" spans="1:9" customFormat="1" x14ac:dyDescent="0.3">
      <c r="A4" s="2">
        <v>1</v>
      </c>
      <c r="B4" s="5" t="s">
        <v>0</v>
      </c>
      <c r="C4" s="17">
        <v>43010.64</v>
      </c>
      <c r="D4" s="11">
        <f>SUM(C4)</f>
        <v>43010.64</v>
      </c>
      <c r="E4" s="17">
        <v>9272.5</v>
      </c>
      <c r="F4" s="17">
        <v>1275.01</v>
      </c>
      <c r="G4" s="17">
        <v>-7.0000000000000007E-2</v>
      </c>
      <c r="H4" s="10">
        <f>SUM(E4:G4)</f>
        <v>10547.44</v>
      </c>
      <c r="I4" s="10">
        <f>D4-H4</f>
        <v>32463.199999999997</v>
      </c>
    </row>
    <row r="5" spans="1:9" customFormat="1" x14ac:dyDescent="0.3">
      <c r="A5" s="2">
        <v>2</v>
      </c>
      <c r="B5" s="5" t="s">
        <v>1</v>
      </c>
      <c r="C5" s="17">
        <v>29218.43</v>
      </c>
      <c r="D5" s="11">
        <f t="shared" ref="D5:D7" si="0">SUM(C5)</f>
        <v>29218.43</v>
      </c>
      <c r="E5" s="17">
        <v>5334.92</v>
      </c>
      <c r="F5" s="17">
        <v>857.13</v>
      </c>
      <c r="G5" s="17">
        <v>0.18</v>
      </c>
      <c r="H5" s="10">
        <f t="shared" ref="H5:H7" si="1">SUM(E5:G5)</f>
        <v>6192.2300000000005</v>
      </c>
      <c r="I5" s="10">
        <f t="shared" ref="I5:I7" si="2">D5-H5</f>
        <v>23026.2</v>
      </c>
    </row>
    <row r="6" spans="1:9" customFormat="1" x14ac:dyDescent="0.3">
      <c r="A6" s="2">
        <v>3</v>
      </c>
      <c r="B6" s="5" t="s">
        <v>3</v>
      </c>
      <c r="C6" s="17">
        <v>20972.12</v>
      </c>
      <c r="D6" s="11">
        <f t="shared" si="0"/>
        <v>20972.12</v>
      </c>
      <c r="E6" s="17">
        <v>3397.56</v>
      </c>
      <c r="F6" s="17">
        <v>606.5</v>
      </c>
      <c r="G6" s="17">
        <v>-0.14000000000000001</v>
      </c>
      <c r="H6" s="10">
        <f t="shared" si="1"/>
        <v>4003.92</v>
      </c>
      <c r="I6" s="10">
        <f t="shared" si="2"/>
        <v>16968.199999999997</v>
      </c>
    </row>
    <row r="7" spans="1:9" customFormat="1" x14ac:dyDescent="0.3">
      <c r="A7" s="2">
        <v>4</v>
      </c>
      <c r="B7" s="5" t="s">
        <v>21</v>
      </c>
      <c r="C7" s="17">
        <v>29218.43</v>
      </c>
      <c r="D7" s="11">
        <f t="shared" si="0"/>
        <v>29218.43</v>
      </c>
      <c r="E7" s="17">
        <v>5334.92</v>
      </c>
      <c r="F7" s="17">
        <v>857.13</v>
      </c>
      <c r="G7" s="17">
        <v>-0.02</v>
      </c>
      <c r="H7" s="10">
        <f t="shared" si="1"/>
        <v>6192.03</v>
      </c>
      <c r="I7" s="10">
        <f t="shared" si="2"/>
        <v>23026.400000000001</v>
      </c>
    </row>
    <row r="8" spans="1:9" customFormat="1" ht="18" x14ac:dyDescent="0.35">
      <c r="A8" s="1"/>
      <c r="B8" s="6" t="s">
        <v>6</v>
      </c>
      <c r="C8" s="7">
        <f>SUM(C4:C7)</f>
        <v>122419.62</v>
      </c>
      <c r="D8" s="7">
        <f t="shared" ref="D8:I8" si="3">SUM(D4:D7)</f>
        <v>122419.62</v>
      </c>
      <c r="E8" s="7">
        <f t="shared" si="3"/>
        <v>23339.9</v>
      </c>
      <c r="F8" s="7">
        <f t="shared" si="3"/>
        <v>3595.77</v>
      </c>
      <c r="G8" s="7">
        <f t="shared" si="3"/>
        <v>-5.0000000000000031E-2</v>
      </c>
      <c r="H8" s="7">
        <f t="shared" si="3"/>
        <v>26935.620000000003</v>
      </c>
      <c r="I8" s="7">
        <f t="shared" si="3"/>
        <v>95484</v>
      </c>
    </row>
    <row r="9" spans="1:9" customFormat="1" x14ac:dyDescent="0.3"/>
    <row r="11" spans="1:9" customFormat="1" ht="18" customHeight="1" x14ac:dyDescent="0.35">
      <c r="A11" s="3"/>
      <c r="B11" s="15" t="s">
        <v>15</v>
      </c>
      <c r="C11" s="15"/>
      <c r="D11" s="15"/>
      <c r="E11" s="15"/>
      <c r="F11" s="15"/>
      <c r="G11" s="15"/>
    </row>
    <row r="12" spans="1:9" customFormat="1" ht="28.8" x14ac:dyDescent="0.3">
      <c r="A12" s="9" t="s">
        <v>7</v>
      </c>
      <c r="B12" s="8" t="s">
        <v>4</v>
      </c>
      <c r="C12" s="12" t="s">
        <v>5</v>
      </c>
      <c r="D12" s="12" t="s">
        <v>8</v>
      </c>
      <c r="E12" s="12" t="s">
        <v>9</v>
      </c>
      <c r="F12" s="12" t="s">
        <v>11</v>
      </c>
      <c r="G12" s="12" t="s">
        <v>10</v>
      </c>
      <c r="H12" s="12" t="s">
        <v>12</v>
      </c>
      <c r="I12" s="12" t="s">
        <v>13</v>
      </c>
    </row>
    <row r="13" spans="1:9" customFormat="1" x14ac:dyDescent="0.3">
      <c r="A13" s="2">
        <v>1</v>
      </c>
      <c r="B13" s="5" t="s">
        <v>0</v>
      </c>
      <c r="C13" s="17">
        <v>40235.760000000002</v>
      </c>
      <c r="D13" s="21">
        <f>SUM(C13)</f>
        <v>40235.760000000002</v>
      </c>
      <c r="E13" s="17">
        <v>8138.32</v>
      </c>
      <c r="F13" s="17">
        <v>1191.24</v>
      </c>
      <c r="G13" s="17">
        <v>0</v>
      </c>
      <c r="H13" s="17">
        <f>SUM(E13:G13)</f>
        <v>9329.56</v>
      </c>
      <c r="I13" s="17">
        <f>D13-H13</f>
        <v>30906.200000000004</v>
      </c>
    </row>
    <row r="14" spans="1:9" customFormat="1" x14ac:dyDescent="0.3">
      <c r="A14" s="2">
        <v>2</v>
      </c>
      <c r="B14" s="5" t="s">
        <v>1</v>
      </c>
      <c r="C14" s="17">
        <v>27333.37</v>
      </c>
      <c r="D14" s="21">
        <f t="shared" ref="D14:D16" si="4">SUM(C14)</f>
        <v>27333.37</v>
      </c>
      <c r="E14" s="17">
        <v>4763.8100000000004</v>
      </c>
      <c r="F14" s="17">
        <v>800.32</v>
      </c>
      <c r="G14" s="17">
        <v>-0.16</v>
      </c>
      <c r="H14" s="17">
        <f>SUM(E14:G14)</f>
        <v>5563.97</v>
      </c>
      <c r="I14" s="17">
        <f t="shared" ref="I14:I16" si="5">D14-H14</f>
        <v>21769.399999999998</v>
      </c>
    </row>
    <row r="15" spans="1:9" customFormat="1" x14ac:dyDescent="0.3">
      <c r="A15" s="2">
        <v>3</v>
      </c>
      <c r="B15" s="5" t="s">
        <v>2</v>
      </c>
      <c r="C15" s="17">
        <v>19619.080000000002</v>
      </c>
      <c r="D15" s="21">
        <f t="shared" si="4"/>
        <v>19619.080000000002</v>
      </c>
      <c r="E15" s="17">
        <v>3005.16</v>
      </c>
      <c r="F15" s="17">
        <v>565.87</v>
      </c>
      <c r="G15" s="17">
        <v>0.05</v>
      </c>
      <c r="H15" s="17">
        <f t="shared" ref="H14:H16" si="6">SUM(E15:G15)</f>
        <v>3571.08</v>
      </c>
      <c r="I15" s="17">
        <f t="shared" si="5"/>
        <v>16048.000000000002</v>
      </c>
    </row>
    <row r="16" spans="1:9" customFormat="1" x14ac:dyDescent="0.3">
      <c r="A16" s="2">
        <v>4</v>
      </c>
      <c r="B16" s="5" t="s">
        <v>3</v>
      </c>
      <c r="C16" s="17">
        <v>27333.37</v>
      </c>
      <c r="D16" s="21">
        <f t="shared" si="4"/>
        <v>27333.37</v>
      </c>
      <c r="E16" s="17">
        <v>4763.8100000000004</v>
      </c>
      <c r="F16" s="17">
        <v>800.32</v>
      </c>
      <c r="G16" s="17">
        <v>0.04</v>
      </c>
      <c r="H16" s="17">
        <f t="shared" si="6"/>
        <v>5564.17</v>
      </c>
      <c r="I16" s="17">
        <f t="shared" si="5"/>
        <v>21769.199999999997</v>
      </c>
    </row>
    <row r="17" spans="1:9" customFormat="1" ht="18" x14ac:dyDescent="0.35">
      <c r="A17" s="1"/>
      <c r="B17" s="6" t="s">
        <v>6</v>
      </c>
      <c r="C17" s="18">
        <f t="shared" ref="C17:G17" si="7">SUM(C13:C16)</f>
        <v>114521.58</v>
      </c>
      <c r="D17" s="18">
        <f t="shared" si="7"/>
        <v>114521.58</v>
      </c>
      <c r="E17" s="18">
        <f t="shared" si="7"/>
        <v>20671.100000000002</v>
      </c>
      <c r="F17" s="18">
        <f t="shared" si="7"/>
        <v>3357.75</v>
      </c>
      <c r="G17" s="18">
        <f t="shared" si="7"/>
        <v>-7.0000000000000007E-2</v>
      </c>
      <c r="H17" s="18">
        <f>SUM(H13:H16)</f>
        <v>24028.78</v>
      </c>
      <c r="I17" s="18">
        <f>SUM(I13:I16)</f>
        <v>90492.800000000003</v>
      </c>
    </row>
    <row r="19" spans="1:9" customFormat="1" ht="18" customHeight="1" x14ac:dyDescent="0.35">
      <c r="A19" s="3"/>
      <c r="B19" s="15" t="s">
        <v>16</v>
      </c>
      <c r="C19" s="15"/>
      <c r="D19" s="15"/>
      <c r="E19" s="15"/>
      <c r="F19" s="15"/>
      <c r="G19" s="16"/>
    </row>
    <row r="20" spans="1:9" customFormat="1" ht="28.8" x14ac:dyDescent="0.3">
      <c r="A20" s="9" t="s">
        <v>7</v>
      </c>
      <c r="B20" s="8" t="s">
        <v>4</v>
      </c>
      <c r="C20" s="12" t="s">
        <v>5</v>
      </c>
      <c r="D20" s="12" t="s">
        <v>8</v>
      </c>
      <c r="E20" s="12" t="s">
        <v>9</v>
      </c>
      <c r="F20" s="12" t="s">
        <v>11</v>
      </c>
      <c r="G20" s="12" t="s">
        <v>10</v>
      </c>
      <c r="H20" s="12" t="s">
        <v>12</v>
      </c>
      <c r="I20" s="12" t="s">
        <v>13</v>
      </c>
    </row>
    <row r="21" spans="1:9" customFormat="1" x14ac:dyDescent="0.3">
      <c r="A21" s="2">
        <v>1</v>
      </c>
      <c r="B21" s="5" t="s">
        <v>0</v>
      </c>
      <c r="C21" s="17">
        <v>43010.64</v>
      </c>
      <c r="D21" s="21">
        <f>SUM(C21)</f>
        <v>43010.64</v>
      </c>
      <c r="E21" s="17">
        <v>8669.07</v>
      </c>
      <c r="F21" s="17">
        <v>1271.6600000000001</v>
      </c>
      <c r="G21" s="17">
        <v>0.11</v>
      </c>
      <c r="H21" s="17">
        <f>+E21+F21+G21</f>
        <v>9940.84</v>
      </c>
      <c r="I21" s="10">
        <f>+D21-H21</f>
        <v>33069.800000000003</v>
      </c>
    </row>
    <row r="22" spans="1:9" customFormat="1" x14ac:dyDescent="0.3">
      <c r="A22" s="2">
        <v>2</v>
      </c>
      <c r="B22" s="5" t="s">
        <v>1</v>
      </c>
      <c r="C22" s="17">
        <v>29218.43</v>
      </c>
      <c r="D22" s="21">
        <f t="shared" ref="D22:D24" si="8">SUM(C22)</f>
        <v>29218.43</v>
      </c>
      <c r="E22" s="17">
        <v>5079.43</v>
      </c>
      <c r="F22" s="17">
        <v>853.79</v>
      </c>
      <c r="G22" s="17">
        <v>0.01</v>
      </c>
      <c r="H22" s="17">
        <f t="shared" ref="H22:H24" si="9">+E22+F22+G22</f>
        <v>5933.2300000000005</v>
      </c>
      <c r="I22" s="10">
        <f t="shared" ref="I22:I24" si="10">+D22-H22</f>
        <v>23285.200000000001</v>
      </c>
    </row>
    <row r="23" spans="1:9" customFormat="1" x14ac:dyDescent="0.3">
      <c r="A23" s="2">
        <v>3</v>
      </c>
      <c r="B23" s="5" t="s">
        <v>2</v>
      </c>
      <c r="C23" s="17">
        <v>20972.12</v>
      </c>
      <c r="D23" s="21">
        <f t="shared" si="8"/>
        <v>20972.12</v>
      </c>
      <c r="E23" s="17">
        <v>3203.21</v>
      </c>
      <c r="F23" s="17">
        <v>603.15</v>
      </c>
      <c r="G23" s="17">
        <v>-0.04</v>
      </c>
      <c r="H23" s="17">
        <f t="shared" si="9"/>
        <v>3806.32</v>
      </c>
      <c r="I23" s="10">
        <f t="shared" si="10"/>
        <v>17165.8</v>
      </c>
    </row>
    <row r="24" spans="1:9" customFormat="1" x14ac:dyDescent="0.3">
      <c r="A24" s="2">
        <v>4</v>
      </c>
      <c r="B24" s="5" t="s">
        <v>3</v>
      </c>
      <c r="C24" s="17">
        <v>29218.43</v>
      </c>
      <c r="D24" s="21">
        <f t="shared" si="8"/>
        <v>29218.43</v>
      </c>
      <c r="E24" s="17">
        <v>5079.43</v>
      </c>
      <c r="F24" s="17">
        <v>853.79</v>
      </c>
      <c r="G24" s="17">
        <v>0.01</v>
      </c>
      <c r="H24" s="17">
        <f t="shared" si="9"/>
        <v>5933.2300000000005</v>
      </c>
      <c r="I24" s="10">
        <f t="shared" si="10"/>
        <v>23285.200000000001</v>
      </c>
    </row>
    <row r="25" spans="1:9" customFormat="1" ht="18" x14ac:dyDescent="0.35">
      <c r="A25" s="1"/>
      <c r="B25" s="6" t="s">
        <v>6</v>
      </c>
      <c r="C25" s="18">
        <f>SUM(C21:C24)</f>
        <v>122419.62</v>
      </c>
      <c r="D25" s="18">
        <f t="shared" ref="D25:I25" si="11">SUM(D21:D24)</f>
        <v>122419.62</v>
      </c>
      <c r="E25" s="18">
        <f t="shared" si="11"/>
        <v>22031.14</v>
      </c>
      <c r="F25" s="18">
        <f t="shared" si="11"/>
        <v>3582.39</v>
      </c>
      <c r="G25" s="18">
        <f t="shared" si="11"/>
        <v>8.9999999999999983E-2</v>
      </c>
      <c r="H25" s="18">
        <f t="shared" si="11"/>
        <v>25613.62</v>
      </c>
      <c r="I25" s="20">
        <f>SUM(I21:I24)</f>
        <v>96806</v>
      </c>
    </row>
    <row r="27" spans="1:9" customFormat="1" x14ac:dyDescent="0.3"/>
    <row r="28" spans="1:9" customFormat="1" ht="29.4" customHeight="1" x14ac:dyDescent="0.35">
      <c r="A28" s="3"/>
      <c r="B28" s="15" t="s">
        <v>17</v>
      </c>
      <c r="C28" s="15"/>
      <c r="D28" s="15"/>
      <c r="E28" s="15"/>
      <c r="F28" s="15"/>
      <c r="G28" s="15"/>
    </row>
    <row r="29" spans="1:9" customFormat="1" ht="28.8" x14ac:dyDescent="0.3">
      <c r="A29" s="9" t="s">
        <v>7</v>
      </c>
      <c r="B29" s="8" t="s">
        <v>4</v>
      </c>
      <c r="C29" s="12" t="s">
        <v>5</v>
      </c>
      <c r="D29" s="12" t="s">
        <v>8</v>
      </c>
      <c r="E29" s="12" t="s">
        <v>9</v>
      </c>
      <c r="F29" s="12" t="s">
        <v>11</v>
      </c>
      <c r="G29" s="12" t="s">
        <v>10</v>
      </c>
      <c r="H29" s="12" t="s">
        <v>12</v>
      </c>
      <c r="I29" s="12" t="s">
        <v>13</v>
      </c>
    </row>
    <row r="30" spans="1:9" customFormat="1" x14ac:dyDescent="0.3">
      <c r="A30" s="2">
        <v>1</v>
      </c>
      <c r="B30" s="5" t="s">
        <v>0</v>
      </c>
      <c r="C30" s="17">
        <v>41623.199999999997</v>
      </c>
      <c r="D30" s="21">
        <f>SUM(C30)</f>
        <v>41623.199999999997</v>
      </c>
      <c r="E30" s="17">
        <v>8252.84</v>
      </c>
      <c r="F30" s="17">
        <v>1230.6400000000001</v>
      </c>
      <c r="G30" s="17">
        <v>-0.08</v>
      </c>
      <c r="H30" s="10">
        <f>SUM(E30:G30)</f>
        <v>9483.4</v>
      </c>
      <c r="I30" s="17">
        <f>D30-H30</f>
        <v>32139.799999999996</v>
      </c>
    </row>
    <row r="31" spans="1:9" customFormat="1" x14ac:dyDescent="0.3">
      <c r="A31" s="2">
        <v>2</v>
      </c>
      <c r="B31" s="5" t="s">
        <v>1</v>
      </c>
      <c r="C31" s="17">
        <v>28275.9</v>
      </c>
      <c r="D31" s="21">
        <f t="shared" ref="D31:D33" si="12">SUM(C31)</f>
        <v>28275.9</v>
      </c>
      <c r="E31" s="17">
        <v>4857.74</v>
      </c>
      <c r="F31" s="17">
        <v>826.24</v>
      </c>
      <c r="G31" s="17">
        <v>0.12</v>
      </c>
      <c r="H31" s="10">
        <f t="shared" ref="H31:H33" si="13">SUM(E31:G31)</f>
        <v>5684.0999999999995</v>
      </c>
      <c r="I31" s="17">
        <f t="shared" ref="I31:I33" si="14">D31-H31</f>
        <v>22591.800000000003</v>
      </c>
    </row>
    <row r="32" spans="1:9" customFormat="1" x14ac:dyDescent="0.3">
      <c r="A32" s="2">
        <v>3</v>
      </c>
      <c r="B32" s="5" t="s">
        <v>2</v>
      </c>
      <c r="C32" s="17">
        <v>20295.599999999999</v>
      </c>
      <c r="D32" s="21">
        <f t="shared" si="12"/>
        <v>20295.599999999999</v>
      </c>
      <c r="E32" s="17">
        <v>3058.7</v>
      </c>
      <c r="F32" s="17">
        <v>583.67999999999995</v>
      </c>
      <c r="G32" s="17">
        <v>0.02</v>
      </c>
      <c r="H32" s="10">
        <f t="shared" si="13"/>
        <v>3642.3999999999996</v>
      </c>
      <c r="I32" s="17">
        <f t="shared" si="14"/>
        <v>16653.199999999997</v>
      </c>
    </row>
    <row r="33" spans="1:9" customFormat="1" x14ac:dyDescent="0.3">
      <c r="A33" s="2">
        <v>4</v>
      </c>
      <c r="B33" s="5" t="s">
        <v>3</v>
      </c>
      <c r="C33" s="17">
        <v>28275.9</v>
      </c>
      <c r="D33" s="21">
        <f t="shared" si="12"/>
        <v>28275.9</v>
      </c>
      <c r="E33" s="17">
        <v>4857.74</v>
      </c>
      <c r="F33" s="17">
        <v>826.24</v>
      </c>
      <c r="G33" s="17">
        <v>-0.08</v>
      </c>
      <c r="H33" s="10">
        <f t="shared" si="13"/>
        <v>5683.9</v>
      </c>
      <c r="I33" s="17">
        <f t="shared" si="14"/>
        <v>22592</v>
      </c>
    </row>
    <row r="34" spans="1:9" ht="18" x14ac:dyDescent="0.35">
      <c r="A34" s="1"/>
      <c r="B34" s="6" t="s">
        <v>6</v>
      </c>
      <c r="C34" s="18">
        <f>SUM(C30:C33)</f>
        <v>118470.6</v>
      </c>
      <c r="D34" s="18">
        <f t="shared" ref="D34:I34" si="15">SUM(D30:D33)</f>
        <v>118470.6</v>
      </c>
      <c r="E34" s="18">
        <f t="shared" si="15"/>
        <v>21027.019999999997</v>
      </c>
      <c r="F34" s="18">
        <f t="shared" si="15"/>
        <v>3466.8</v>
      </c>
      <c r="G34" s="18">
        <f t="shared" si="15"/>
        <v>-2.0000000000000004E-2</v>
      </c>
      <c r="H34" s="18">
        <f t="shared" si="15"/>
        <v>24493.800000000003</v>
      </c>
      <c r="I34" s="18">
        <f t="shared" si="15"/>
        <v>93976.799999999988</v>
      </c>
    </row>
    <row r="35" spans="1:9" customFormat="1" x14ac:dyDescent="0.3"/>
    <row r="36" spans="1:9" customFormat="1" x14ac:dyDescent="0.3"/>
    <row r="37" spans="1:9" customFormat="1" ht="18" customHeight="1" x14ac:dyDescent="0.35">
      <c r="A37" s="3"/>
      <c r="B37" s="15" t="s">
        <v>18</v>
      </c>
      <c r="C37" s="15"/>
      <c r="D37" s="15"/>
      <c r="E37" s="15"/>
      <c r="F37" s="15"/>
      <c r="G37" s="15"/>
    </row>
    <row r="38" spans="1:9" customFormat="1" ht="28.8" x14ac:dyDescent="0.3">
      <c r="A38" s="9" t="s">
        <v>7</v>
      </c>
      <c r="B38" s="8" t="s">
        <v>4</v>
      </c>
      <c r="C38" s="12" t="s">
        <v>5</v>
      </c>
      <c r="D38" s="12" t="s">
        <v>8</v>
      </c>
      <c r="E38" s="12" t="s">
        <v>9</v>
      </c>
      <c r="F38" s="12" t="s">
        <v>11</v>
      </c>
      <c r="G38" s="12" t="s">
        <v>10</v>
      </c>
      <c r="H38" s="12" t="s">
        <v>12</v>
      </c>
      <c r="I38" s="12" t="s">
        <v>13</v>
      </c>
    </row>
    <row r="39" spans="1:9" customFormat="1" x14ac:dyDescent="0.3">
      <c r="A39" s="2">
        <v>1</v>
      </c>
      <c r="B39" s="5" t="s">
        <v>0</v>
      </c>
      <c r="C39" s="17">
        <v>43010.64</v>
      </c>
      <c r="D39" s="21">
        <f>SUM(C39)</f>
        <v>43010.64</v>
      </c>
      <c r="E39" s="17">
        <v>8669.07</v>
      </c>
      <c r="F39" s="17">
        <v>1271.6600000000001</v>
      </c>
      <c r="G39" s="17">
        <v>0.11</v>
      </c>
      <c r="H39" s="19">
        <f>SUM(E39:G39)</f>
        <v>9940.84</v>
      </c>
      <c r="I39" s="17">
        <f>D39-H39</f>
        <v>33069.800000000003</v>
      </c>
    </row>
    <row r="40" spans="1:9" customFormat="1" x14ac:dyDescent="0.3">
      <c r="A40" s="2">
        <v>2</v>
      </c>
      <c r="B40" s="5" t="s">
        <v>1</v>
      </c>
      <c r="C40" s="17">
        <v>29218.43</v>
      </c>
      <c r="D40" s="21">
        <f t="shared" ref="D40:D42" si="16">SUM(C40)</f>
        <v>29218.43</v>
      </c>
      <c r="E40" s="17">
        <v>5079.43</v>
      </c>
      <c r="F40" s="17">
        <v>853.79</v>
      </c>
      <c r="G40" s="17">
        <v>0.01</v>
      </c>
      <c r="H40" s="19">
        <f t="shared" ref="H40:H42" si="17">SUM(E40:G40)</f>
        <v>5933.2300000000005</v>
      </c>
      <c r="I40" s="17">
        <f t="shared" ref="I40:I42" si="18">D40-H40</f>
        <v>23285.200000000001</v>
      </c>
    </row>
    <row r="41" spans="1:9" customFormat="1" x14ac:dyDescent="0.3">
      <c r="A41" s="2">
        <v>3</v>
      </c>
      <c r="B41" s="5" t="s">
        <v>2</v>
      </c>
      <c r="C41" s="17">
        <v>20972.12</v>
      </c>
      <c r="D41" s="21">
        <f t="shared" si="16"/>
        <v>20972.12</v>
      </c>
      <c r="E41" s="17">
        <v>3203.21</v>
      </c>
      <c r="F41" s="17">
        <v>603.15</v>
      </c>
      <c r="G41" s="17">
        <v>-0.04</v>
      </c>
      <c r="H41" s="19">
        <f t="shared" si="17"/>
        <v>3806.32</v>
      </c>
      <c r="I41" s="17">
        <f t="shared" si="18"/>
        <v>17165.8</v>
      </c>
    </row>
    <row r="42" spans="1:9" x14ac:dyDescent="0.3">
      <c r="A42" s="2">
        <v>4</v>
      </c>
      <c r="B42" s="5" t="s">
        <v>3</v>
      </c>
      <c r="C42" s="17">
        <v>29218.43</v>
      </c>
      <c r="D42" s="21">
        <f t="shared" si="16"/>
        <v>29218.43</v>
      </c>
      <c r="E42" s="17">
        <v>5079.43</v>
      </c>
      <c r="F42" s="17">
        <v>853.79</v>
      </c>
      <c r="G42" s="17">
        <v>0.01</v>
      </c>
      <c r="H42" s="19">
        <f t="shared" si="17"/>
        <v>5933.2300000000005</v>
      </c>
      <c r="I42" s="17">
        <f t="shared" si="18"/>
        <v>23285.200000000001</v>
      </c>
    </row>
    <row r="43" spans="1:9" customFormat="1" ht="18" x14ac:dyDescent="0.35">
      <c r="A43" s="1"/>
      <c r="B43" s="6" t="s">
        <v>6</v>
      </c>
      <c r="C43" s="18">
        <f>SUM(C39:C42)</f>
        <v>122419.62</v>
      </c>
      <c r="D43" s="18">
        <f t="shared" ref="D43:I43" si="19">SUM(D39:D42)</f>
        <v>122419.62</v>
      </c>
      <c r="E43" s="18">
        <f t="shared" si="19"/>
        <v>22031.14</v>
      </c>
      <c r="F43" s="18">
        <f t="shared" si="19"/>
        <v>3582.39</v>
      </c>
      <c r="G43" s="18">
        <f t="shared" si="19"/>
        <v>8.9999999999999983E-2</v>
      </c>
      <c r="H43" s="18">
        <f t="shared" si="19"/>
        <v>25613.62</v>
      </c>
      <c r="I43" s="18">
        <f t="shared" si="19"/>
        <v>96806</v>
      </c>
    </row>
    <row r="44" spans="1:9" customFormat="1" x14ac:dyDescent="0.3"/>
    <row r="45" spans="1:9" customFormat="1" x14ac:dyDescent="0.3"/>
    <row r="46" spans="1:9" customFormat="1" ht="18" customHeight="1" x14ac:dyDescent="0.35">
      <c r="A46" s="3"/>
      <c r="B46" s="15" t="s">
        <v>19</v>
      </c>
      <c r="C46" s="15"/>
      <c r="D46" s="15"/>
      <c r="E46" s="15"/>
      <c r="F46" s="15"/>
      <c r="G46" s="15"/>
    </row>
    <row r="47" spans="1:9" customFormat="1" ht="28.8" x14ac:dyDescent="0.3">
      <c r="A47" s="9" t="s">
        <v>7</v>
      </c>
      <c r="B47" s="8" t="s">
        <v>4</v>
      </c>
      <c r="C47" s="12" t="s">
        <v>5</v>
      </c>
      <c r="D47" s="12" t="s">
        <v>8</v>
      </c>
      <c r="E47" s="12" t="s">
        <v>9</v>
      </c>
      <c r="F47" s="12" t="s">
        <v>11</v>
      </c>
      <c r="G47" s="12" t="s">
        <v>10</v>
      </c>
      <c r="H47" s="12" t="s">
        <v>12</v>
      </c>
      <c r="I47" s="12" t="s">
        <v>13</v>
      </c>
    </row>
    <row r="48" spans="1:9" customFormat="1" x14ac:dyDescent="0.3">
      <c r="A48" s="2">
        <v>1</v>
      </c>
      <c r="B48" s="5" t="s">
        <v>0</v>
      </c>
      <c r="C48" s="17">
        <v>41623.199999999997</v>
      </c>
      <c r="D48" s="21">
        <f>SUM(C48)</f>
        <v>41623.199999999997</v>
      </c>
      <c r="E48" s="17">
        <v>8252.84</v>
      </c>
      <c r="F48" s="17">
        <v>1230.6400000000001</v>
      </c>
      <c r="G48" s="17">
        <v>-0.08</v>
      </c>
      <c r="H48" s="17">
        <f>SUM(E48:G48)</f>
        <v>9483.4</v>
      </c>
      <c r="I48" s="17">
        <f>D48-H48</f>
        <v>32139.799999999996</v>
      </c>
    </row>
    <row r="49" spans="1:9" customFormat="1" x14ac:dyDescent="0.3">
      <c r="A49" s="2">
        <v>2</v>
      </c>
      <c r="B49" s="5" t="s">
        <v>1</v>
      </c>
      <c r="C49" s="17">
        <v>28275.9</v>
      </c>
      <c r="D49" s="21">
        <f t="shared" ref="D49:D51" si="20">SUM(C49)</f>
        <v>28275.9</v>
      </c>
      <c r="E49" s="17">
        <v>4857.74</v>
      </c>
      <c r="F49" s="17">
        <v>826.24</v>
      </c>
      <c r="G49" s="17">
        <v>-0.08</v>
      </c>
      <c r="H49" s="17">
        <f t="shared" ref="H49:H51" si="21">SUM(E49:G49)</f>
        <v>5683.9</v>
      </c>
      <c r="I49" s="17">
        <f t="shared" ref="I49:I51" si="22">D49-H49</f>
        <v>22592</v>
      </c>
    </row>
    <row r="50" spans="1:9" x14ac:dyDescent="0.3">
      <c r="A50" s="2">
        <v>3</v>
      </c>
      <c r="B50" s="5" t="s">
        <v>2</v>
      </c>
      <c r="C50" s="17">
        <v>20295.599999999999</v>
      </c>
      <c r="D50" s="21">
        <f t="shared" si="20"/>
        <v>20295.599999999999</v>
      </c>
      <c r="E50" s="17">
        <v>3058.7</v>
      </c>
      <c r="F50" s="17">
        <v>583.67999999999995</v>
      </c>
      <c r="G50" s="17">
        <v>0.02</v>
      </c>
      <c r="H50" s="17">
        <f t="shared" si="21"/>
        <v>3642.3999999999996</v>
      </c>
      <c r="I50" s="17">
        <f t="shared" si="22"/>
        <v>16653.199999999997</v>
      </c>
    </row>
    <row r="51" spans="1:9" customFormat="1" x14ac:dyDescent="0.3">
      <c r="A51" s="2">
        <v>4</v>
      </c>
      <c r="B51" s="5" t="s">
        <v>3</v>
      </c>
      <c r="C51" s="17">
        <v>28275.9</v>
      </c>
      <c r="D51" s="21">
        <f t="shared" si="20"/>
        <v>28275.9</v>
      </c>
      <c r="E51" s="17">
        <v>4857.74</v>
      </c>
      <c r="F51" s="17">
        <v>826.24</v>
      </c>
      <c r="G51" s="17">
        <v>0.12</v>
      </c>
      <c r="H51" s="17">
        <f t="shared" si="21"/>
        <v>5684.0999999999995</v>
      </c>
      <c r="I51" s="17">
        <f t="shared" si="22"/>
        <v>22591.800000000003</v>
      </c>
    </row>
    <row r="52" spans="1:9" customFormat="1" ht="18" x14ac:dyDescent="0.35">
      <c r="A52" s="1"/>
      <c r="B52" s="6" t="s">
        <v>6</v>
      </c>
      <c r="C52" s="18">
        <f>SUM(C48:C51)</f>
        <v>118470.6</v>
      </c>
      <c r="D52" s="18">
        <f t="shared" ref="D52:I52" si="23">SUM(D48:D51)</f>
        <v>118470.6</v>
      </c>
      <c r="E52" s="18">
        <f t="shared" si="23"/>
        <v>21027.019999999997</v>
      </c>
      <c r="F52" s="18">
        <f t="shared" si="23"/>
        <v>3466.8</v>
      </c>
      <c r="G52" s="18">
        <f t="shared" si="23"/>
        <v>-2.0000000000000018E-2</v>
      </c>
      <c r="H52" s="18">
        <f t="shared" si="23"/>
        <v>24493.799999999996</v>
      </c>
      <c r="I52" s="18">
        <f t="shared" si="23"/>
        <v>93976.8</v>
      </c>
    </row>
    <row r="53" spans="1:9" customFormat="1" x14ac:dyDescent="0.3"/>
    <row r="54" spans="1:9" customFormat="1" ht="18" customHeight="1" x14ac:dyDescent="0.35">
      <c r="A54" s="3"/>
      <c r="B54" s="15" t="s">
        <v>20</v>
      </c>
      <c r="C54" s="15"/>
      <c r="D54" s="15"/>
      <c r="E54" s="15"/>
      <c r="F54" s="15"/>
      <c r="G54" s="15"/>
    </row>
    <row r="55" spans="1:9" customFormat="1" ht="28.8" x14ac:dyDescent="0.3">
      <c r="A55" s="9" t="s">
        <v>7</v>
      </c>
      <c r="B55" s="8" t="s">
        <v>4</v>
      </c>
      <c r="C55" s="12" t="s">
        <v>5</v>
      </c>
      <c r="D55" s="12" t="s">
        <v>8</v>
      </c>
      <c r="E55" s="12" t="s">
        <v>9</v>
      </c>
      <c r="F55" s="12" t="s">
        <v>11</v>
      </c>
      <c r="G55" s="12" t="s">
        <v>10</v>
      </c>
      <c r="H55" s="12" t="s">
        <v>12</v>
      </c>
      <c r="I55" s="12" t="s">
        <v>13</v>
      </c>
    </row>
    <row r="56" spans="1:9" customFormat="1" x14ac:dyDescent="0.3">
      <c r="A56" s="2">
        <v>1</v>
      </c>
      <c r="B56" s="5" t="s">
        <v>0</v>
      </c>
      <c r="C56" s="17">
        <v>43010.64</v>
      </c>
      <c r="D56" s="21">
        <f>SUM(C56)</f>
        <v>43010.64</v>
      </c>
      <c r="E56" s="17">
        <v>8669.07</v>
      </c>
      <c r="F56" s="17">
        <v>1271.6600000000001</v>
      </c>
      <c r="G56" s="17">
        <v>0.11</v>
      </c>
      <c r="H56" s="17">
        <f>SUM(E56:G56)</f>
        <v>9940.84</v>
      </c>
      <c r="I56" s="17">
        <f>D56-H56</f>
        <v>33069.800000000003</v>
      </c>
    </row>
    <row r="57" spans="1:9" customFormat="1" x14ac:dyDescent="0.3">
      <c r="A57" s="2">
        <v>2</v>
      </c>
      <c r="B57" s="5" t="s">
        <v>1</v>
      </c>
      <c r="C57" s="17">
        <v>29218.43</v>
      </c>
      <c r="D57" s="21">
        <f t="shared" ref="D57:D59" si="24">SUM(C57)</f>
        <v>29218.43</v>
      </c>
      <c r="E57" s="17">
        <v>5079.43</v>
      </c>
      <c r="F57" s="17">
        <v>853.79</v>
      </c>
      <c r="G57" s="17">
        <v>0.01</v>
      </c>
      <c r="H57" s="17">
        <f t="shared" ref="H57:H59" si="25">SUM(E57:G57)</f>
        <v>5933.2300000000005</v>
      </c>
      <c r="I57" s="17">
        <f t="shared" ref="I57:I59" si="26">D57-H57</f>
        <v>23285.200000000001</v>
      </c>
    </row>
    <row r="58" spans="1:9" x14ac:dyDescent="0.3">
      <c r="A58" s="2">
        <v>3</v>
      </c>
      <c r="B58" s="5" t="s">
        <v>2</v>
      </c>
      <c r="C58" s="17">
        <v>20972.12</v>
      </c>
      <c r="D58" s="21">
        <f t="shared" si="24"/>
        <v>20972.12</v>
      </c>
      <c r="E58" s="17">
        <v>3203.21</v>
      </c>
      <c r="F58" s="17">
        <v>603.15</v>
      </c>
      <c r="G58" s="17">
        <v>-0.04</v>
      </c>
      <c r="H58" s="17">
        <f t="shared" si="25"/>
        <v>3806.32</v>
      </c>
      <c r="I58" s="17">
        <f t="shared" si="26"/>
        <v>17165.8</v>
      </c>
    </row>
    <row r="59" spans="1:9" customFormat="1" x14ac:dyDescent="0.3">
      <c r="A59" s="2">
        <v>4</v>
      </c>
      <c r="B59" s="5" t="s">
        <v>3</v>
      </c>
      <c r="C59" s="17">
        <v>29218.43</v>
      </c>
      <c r="D59" s="21">
        <f t="shared" si="24"/>
        <v>29218.43</v>
      </c>
      <c r="E59" s="17">
        <v>5079.43</v>
      </c>
      <c r="F59" s="17">
        <v>853.79</v>
      </c>
      <c r="G59" s="17">
        <v>0.01</v>
      </c>
      <c r="H59" s="17">
        <f t="shared" si="25"/>
        <v>5933.2300000000005</v>
      </c>
      <c r="I59" s="17">
        <f t="shared" si="26"/>
        <v>23285.200000000001</v>
      </c>
    </row>
    <row r="60" spans="1:9" customFormat="1" ht="18" x14ac:dyDescent="0.35">
      <c r="A60" s="1"/>
      <c r="B60" s="6" t="s">
        <v>6</v>
      </c>
      <c r="C60" s="18">
        <f>SUM(C56:C59)</f>
        <v>122419.62</v>
      </c>
      <c r="D60" s="18">
        <f t="shared" ref="D60:I60" si="27">SUM(D56:D59)</f>
        <v>122419.62</v>
      </c>
      <c r="E60" s="18">
        <f t="shared" si="27"/>
        <v>22031.14</v>
      </c>
      <c r="F60" s="18">
        <f t="shared" si="27"/>
        <v>3582.39</v>
      </c>
      <c r="G60" s="18">
        <f t="shared" si="27"/>
        <v>8.9999999999999983E-2</v>
      </c>
      <c r="H60" s="18">
        <f t="shared" si="27"/>
        <v>25613.62</v>
      </c>
      <c r="I60" s="18">
        <f t="shared" si="27"/>
        <v>96806</v>
      </c>
    </row>
    <row r="61" spans="1:9" customFormat="1" ht="18" x14ac:dyDescent="0.35">
      <c r="B61" s="13"/>
      <c r="C61" s="14"/>
      <c r="D61" s="14"/>
      <c r="E61" s="14"/>
      <c r="F61" s="14"/>
      <c r="G61" s="14"/>
    </row>
    <row r="62" spans="1:9" customFormat="1" x14ac:dyDescent="0.3"/>
    <row r="63" spans="1:9" customFormat="1" x14ac:dyDescent="0.3"/>
  </sheetData>
  <mergeCells count="7">
    <mergeCell ref="B46:G46"/>
    <mergeCell ref="B54:G54"/>
    <mergeCell ref="B2:G2"/>
    <mergeCell ref="B11:G11"/>
    <mergeCell ref="B19:G19"/>
    <mergeCell ref="B28:G28"/>
    <mergeCell ref="B37:G37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2023-06-29T16:52:41Z</dcterms:modified>
</cp:coreProperties>
</file>