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3\"/>
    </mc:Choice>
  </mc:AlternateContent>
  <xr:revisionPtr revIDLastSave="0" documentId="8_{10548D52-8BFE-40AA-98FF-D302F6D673FC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I45" i="1"/>
  <c r="J35" i="1"/>
  <c r="J36" i="1"/>
  <c r="J37" i="1"/>
  <c r="J38" i="1"/>
  <c r="J39" i="1"/>
  <c r="J40" i="1"/>
  <c r="J41" i="1"/>
  <c r="J42" i="1"/>
  <c r="J43" i="1"/>
  <c r="J44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F45" i="1"/>
  <c r="G45" i="1"/>
  <c r="H45" i="1"/>
  <c r="C45" i="1"/>
  <c r="J34" i="1"/>
  <c r="J33" i="1"/>
  <c r="J32" i="1"/>
  <c r="J31" i="1"/>
  <c r="K40" i="1" l="1"/>
  <c r="K43" i="1"/>
  <c r="K37" i="1"/>
  <c r="K42" i="1"/>
  <c r="K41" i="1"/>
  <c r="K35" i="1"/>
  <c r="K36" i="1"/>
  <c r="K44" i="1"/>
  <c r="D45" i="1"/>
  <c r="K39" i="1"/>
  <c r="K38" i="1"/>
  <c r="K34" i="1"/>
  <c r="J45" i="1"/>
  <c r="K33" i="1"/>
  <c r="K32" i="1"/>
  <c r="K31" i="1"/>
  <c r="K45" i="1" l="1"/>
  <c r="H25" i="1"/>
  <c r="G26" i="1"/>
  <c r="F26" i="1"/>
  <c r="E26" i="1"/>
  <c r="C26" i="1"/>
  <c r="D25" i="1"/>
  <c r="H24" i="1"/>
  <c r="D24" i="1"/>
  <c r="H23" i="1"/>
  <c r="D23" i="1"/>
  <c r="H22" i="1"/>
  <c r="D22" i="1"/>
  <c r="I22" i="1" l="1"/>
  <c r="I23" i="1"/>
  <c r="I24" i="1"/>
  <c r="D26" i="1"/>
  <c r="I25" i="1"/>
  <c r="H26" i="1"/>
  <c r="H16" i="1"/>
  <c r="G17" i="1"/>
  <c r="F17" i="1"/>
  <c r="E17" i="1"/>
  <c r="C17" i="1"/>
  <c r="D16" i="1"/>
  <c r="H15" i="1"/>
  <c r="D15" i="1"/>
  <c r="H14" i="1"/>
  <c r="D14" i="1"/>
  <c r="H13" i="1"/>
  <c r="D13" i="1"/>
  <c r="H5" i="1"/>
  <c r="H6" i="1"/>
  <c r="H7" i="1"/>
  <c r="H4" i="1"/>
  <c r="D5" i="1"/>
  <c r="D6" i="1"/>
  <c r="I6" i="1" s="1"/>
  <c r="D7" i="1"/>
  <c r="D4" i="1"/>
  <c r="E8" i="1"/>
  <c r="F8" i="1"/>
  <c r="G8" i="1"/>
  <c r="C8" i="1"/>
  <c r="I15" i="1" l="1"/>
  <c r="I16" i="1"/>
  <c r="I5" i="1"/>
  <c r="D17" i="1"/>
  <c r="I7" i="1"/>
  <c r="I4" i="1"/>
  <c r="I26" i="1"/>
  <c r="D8" i="1"/>
  <c r="I14" i="1"/>
  <c r="H17" i="1"/>
  <c r="I13" i="1"/>
  <c r="H8" i="1"/>
  <c r="I8" i="1" l="1"/>
  <c r="I17" i="1"/>
</calcChain>
</file>

<file path=xl/sharedStrings.xml><?xml version="1.0" encoding="utf-8"?>
<sst xmlns="http://schemas.openxmlformats.org/spreadsheetml/2006/main" count="72" uniqueCount="31">
  <si>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</si>
  <si>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</si>
  <si>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</si>
  <si>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</si>
  <si>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</si>
  <si>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</si>
  <si>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</si>
  <si>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</si>
  <si>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</si>
  <si>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</si>
  <si>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IMSS</t>
  </si>
  <si>
    <t>SALARIO</t>
  </si>
  <si>
    <t>TOTAL DE PERCEPCIONES</t>
  </si>
  <si>
    <t>NOMINAS COMPLETAS MENSUALES POR PUESTO ENERO DEL 2023</t>
  </si>
  <si>
    <t>COORDINADOR DE MANEJO DE FUEGO</t>
  </si>
  <si>
    <t>NOMINAS COMPLETAS MENSUALES POR PUESTO FEBRERO DEL 2023</t>
  </si>
  <si>
    <t>NOMINAS COMPLETAS MENSUALES POR PUESTO MARZO DEL 2023</t>
  </si>
  <si>
    <t>NOMINAS COMPLETAS MENSUALES POR PUESTO ABRIL DEL 2023</t>
  </si>
  <si>
    <t>JEFE DE BRIGADA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</si>
  <si>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</si>
  <si>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</si>
  <si>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</si>
  <si>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</si>
  <si>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</si>
  <si>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</si>
  <si>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</si>
  <si>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</si>
  <si>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</si>
  <si>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SUBSIDIO AL EMPLEO</t>
  </si>
  <si>
    <t>AJUSTE AL NETO</t>
  </si>
  <si>
    <t>AJUSTE AL SUBSIDIO CAUSADO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</si>
</sst>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8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O45"/>
  <sheetViews>
    <sheetView tabSelected="1" topLeftCell="A16" zoomScale="70" zoomScaleNormal="70" workbookViewId="0">
      <selection activeCell="A63" sqref="A48:XFD63"/>
    </sheetView>
  </sheetViews>
  <sheetFormatPr baseColWidth="10" defaultRowHeight="14.4" x14ac:dyDescent="0.3"/>
  <cols>
    <col min="1" max="1" width="4.88671875" style="2" customWidth="1"/>
    <col min="2" max="2" width="35.6640625" style="2" bestFit="1" customWidth="1"/>
    <col min="3" max="4" width="20.88671875" style="2" customWidth="1"/>
    <col min="5" max="5" width="16" style="2" bestFit="1" customWidth="1"/>
    <col min="6" max="6" width="15.88671875" style="2" customWidth="1"/>
    <col min="7" max="7" width="16.44140625" style="2" customWidth="1"/>
    <col min="8" max="8" width="15.6640625" style="2" bestFit="1" customWidth="1"/>
    <col min="9" max="9" width="17.109375" style="2" customWidth="1"/>
    <col min="10" max="10" width="14.5546875" style="2" bestFit="1" customWidth="1"/>
    <col min="11" max="11" width="15.88671875" style="2" bestFit="1" customWidth="1"/>
    <col min="12" max="12" width="14.5546875" style="2" bestFit="1" customWidth="1"/>
    <col min="13" max="13" width="15.88671875" style="2" bestFit="1" customWidth="1"/>
    <col min="14" max="14" width="14.5546875" style="2" bestFit="1" customWidth="1"/>
    <col min="15" max="16384" width="11.5546875" style="2"/>
  </cols>
  <sheetData>
    <row r="2" spans="1:9" ht="18" x14ac:dyDescent="0.3">
      <c r="A2" s="1"/>
      <c r="B2" s="16" t="s">
        <v>13</v>
      </c>
      <c r="C2" s="16"/>
      <c r="D2" s="16"/>
      <c r="E2" s="16"/>
      <c r="F2" s="16"/>
      <c r="G2" s="16"/>
      <c r="H2" s="16"/>
    </row>
    <row r="3" spans="1:9" ht="28.8" x14ac:dyDescent="0.3">
      <c r="A3" s="3" t="s">
        <v>0</v>
      </c>
      <c r="B3" s="4" t="s">
        <v>1</v>
      </c>
      <c r="C3" s="5" t="s">
        <v>11</v>
      </c>
      <c r="D3" s="5" t="s">
        <v>12</v>
      </c>
      <c r="E3" s="5" t="s">
        <v>2</v>
      </c>
      <c r="F3" s="5" t="s">
        <v>10</v>
      </c>
      <c r="G3" s="5" t="s">
        <v>3</v>
      </c>
      <c r="H3" s="5" t="s">
        <v>4</v>
      </c>
      <c r="I3" s="5" t="s">
        <v>5</v>
      </c>
    </row>
    <row r="4" spans="1:9" x14ac:dyDescent="0.3">
      <c r="A4" s="6">
        <v>1</v>
      </c>
      <c r="B4" s="7" t="s">
        <v>6</v>
      </c>
      <c r="C4" s="8">
        <v>45969.97</v>
      </c>
      <c r="D4" s="8">
        <f>SUM(C4)</f>
        <v>45969.97</v>
      </c>
      <c r="E4" s="9">
        <v>9073.32</v>
      </c>
      <c r="F4" s="9">
        <v>1531.33</v>
      </c>
      <c r="G4" s="9">
        <v>0.12</v>
      </c>
      <c r="H4" s="9">
        <f>SUM(E4:G4)</f>
        <v>10604.77</v>
      </c>
      <c r="I4" s="9">
        <f>D4-H4</f>
        <v>35365.199999999997</v>
      </c>
    </row>
    <row r="5" spans="1:9" x14ac:dyDescent="0.3">
      <c r="A5" s="6">
        <v>2</v>
      </c>
      <c r="B5" s="7" t="s">
        <v>7</v>
      </c>
      <c r="C5" s="8">
        <v>31531.5</v>
      </c>
      <c r="D5" s="8">
        <f t="shared" ref="D5:D7" si="0">SUM(C5)</f>
        <v>31531.5</v>
      </c>
      <c r="E5" s="9">
        <v>5418.72</v>
      </c>
      <c r="F5" s="9">
        <v>1039.8800000000001</v>
      </c>
      <c r="G5" s="9">
        <v>0.1</v>
      </c>
      <c r="H5" s="9">
        <f t="shared" ref="H5:H7" si="1">SUM(E5:G5)</f>
        <v>6458.7000000000007</v>
      </c>
      <c r="I5" s="9">
        <f t="shared" ref="I5:I7" si="2">D5-H5</f>
        <v>25072.799999999999</v>
      </c>
    </row>
    <row r="6" spans="1:9" x14ac:dyDescent="0.3">
      <c r="A6" s="6">
        <v>3</v>
      </c>
      <c r="B6" s="7" t="s">
        <v>8</v>
      </c>
      <c r="C6" s="8">
        <v>31531.5</v>
      </c>
      <c r="D6" s="8">
        <f t="shared" si="0"/>
        <v>31531.5</v>
      </c>
      <c r="E6" s="9">
        <v>5418.72</v>
      </c>
      <c r="F6" s="9">
        <v>1039.8800000000001</v>
      </c>
      <c r="G6" s="9">
        <v>0.1</v>
      </c>
      <c r="H6" s="9">
        <f t="shared" si="1"/>
        <v>6458.7000000000007</v>
      </c>
      <c r="I6" s="9">
        <f t="shared" si="2"/>
        <v>25072.799999999999</v>
      </c>
    </row>
    <row r="7" spans="1:9" x14ac:dyDescent="0.3">
      <c r="A7" s="6">
        <v>4</v>
      </c>
      <c r="B7" s="7" t="s">
        <v>14</v>
      </c>
      <c r="C7" s="8">
        <v>17360</v>
      </c>
      <c r="D7" s="8">
        <f t="shared" si="0"/>
        <v>17360</v>
      </c>
      <c r="E7" s="12">
        <v>2062.0500000000002</v>
      </c>
      <c r="F7" s="12">
        <v>469.7</v>
      </c>
      <c r="G7" s="12">
        <v>-0.15</v>
      </c>
      <c r="H7" s="9">
        <f t="shared" si="1"/>
        <v>2531.6</v>
      </c>
      <c r="I7" s="9">
        <f t="shared" si="2"/>
        <v>14828.4</v>
      </c>
    </row>
    <row r="8" spans="1:9" ht="18" x14ac:dyDescent="0.3">
      <c r="A8" s="10"/>
      <c r="B8" s="11" t="s">
        <v>9</v>
      </c>
      <c r="C8" s="13">
        <f>SUM(C4:C7)</f>
        <v>126392.97</v>
      </c>
      <c r="D8" s="13">
        <f t="shared" ref="D8:I8" si="3">SUM(D4:D7)</f>
        <v>126392.97</v>
      </c>
      <c r="E8" s="13">
        <f t="shared" si="3"/>
        <v>21972.81</v>
      </c>
      <c r="F8" s="13">
        <f t="shared" si="3"/>
        <v>4080.79</v>
      </c>
      <c r="G8" s="13">
        <f t="shared" si="3"/>
        <v>0.17</v>
      </c>
      <c r="H8" s="13">
        <f t="shared" si="3"/>
        <v>26053.77</v>
      </c>
      <c r="I8" s="13">
        <f t="shared" si="3"/>
        <v>100339.2</v>
      </c>
    </row>
    <row r="11" spans="1:9" ht="18" x14ac:dyDescent="0.3">
      <c r="A11" s="1"/>
      <c r="B11" s="16" t="s">
        <v>15</v>
      </c>
      <c r="C11" s="16"/>
      <c r="D11" s="16"/>
      <c r="E11" s="16"/>
      <c r="F11" s="16"/>
      <c r="G11" s="16"/>
      <c r="H11" s="16"/>
    </row>
    <row r="12" spans="1:9" ht="28.8" x14ac:dyDescent="0.3">
      <c r="A12" s="3" t="s">
        <v>0</v>
      </c>
      <c r="B12" s="4" t="s">
        <v>1</v>
      </c>
      <c r="C12" s="5" t="s">
        <v>11</v>
      </c>
      <c r="D12" s="5" t="s">
        <v>12</v>
      </c>
      <c r="E12" s="5" t="s">
        <v>2</v>
      </c>
      <c r="F12" s="5" t="s">
        <v>10</v>
      </c>
      <c r="G12" s="5" t="s">
        <v>3</v>
      </c>
      <c r="H12" s="5" t="s">
        <v>4</v>
      </c>
      <c r="I12" s="5" t="s">
        <v>5</v>
      </c>
    </row>
    <row r="13" spans="1:9" x14ac:dyDescent="0.3">
      <c r="A13" s="6">
        <v>1</v>
      </c>
      <c r="B13" s="7" t="s">
        <v>6</v>
      </c>
      <c r="C13" s="8">
        <v>47302.92</v>
      </c>
      <c r="D13" s="8">
        <f>C13</f>
        <v>47302.92</v>
      </c>
      <c r="E13" s="8">
        <v>8881.69</v>
      </c>
      <c r="F13" s="8">
        <v>1475.6</v>
      </c>
      <c r="G13" s="8">
        <v>0.03</v>
      </c>
      <c r="H13" s="8">
        <f>SUM(E13:G13)</f>
        <v>10357.320000000002</v>
      </c>
      <c r="I13" s="8">
        <f>D13-H13</f>
        <v>36945.599999999999</v>
      </c>
    </row>
    <row r="14" spans="1:9" x14ac:dyDescent="0.3">
      <c r="A14" s="6">
        <v>2</v>
      </c>
      <c r="B14" s="7" t="s">
        <v>7</v>
      </c>
      <c r="C14" s="8">
        <v>21176.12</v>
      </c>
      <c r="D14" s="8">
        <f t="shared" ref="D14:D16" si="4">C14</f>
        <v>21176.12</v>
      </c>
      <c r="E14" s="8">
        <v>2877.17</v>
      </c>
      <c r="F14" s="8">
        <v>581.76</v>
      </c>
      <c r="G14" s="8">
        <v>-0.01</v>
      </c>
      <c r="H14" s="8">
        <f t="shared" ref="H14:H16" si="5">SUM(E14:G14)</f>
        <v>3458.92</v>
      </c>
      <c r="I14" s="8">
        <f t="shared" ref="I14:I16" si="6">D14-H14</f>
        <v>17717.199999999997</v>
      </c>
    </row>
    <row r="15" spans="1:9" x14ac:dyDescent="0.3">
      <c r="A15" s="6">
        <v>3</v>
      </c>
      <c r="B15" s="7" t="s">
        <v>8</v>
      </c>
      <c r="C15" s="8">
        <v>32445.84</v>
      </c>
      <c r="D15" s="8">
        <f t="shared" si="4"/>
        <v>32445.84</v>
      </c>
      <c r="E15" s="8">
        <v>5326.92</v>
      </c>
      <c r="F15" s="8">
        <v>1001.19</v>
      </c>
      <c r="G15" s="8">
        <v>-7.0000000000000007E-2</v>
      </c>
      <c r="H15" s="8">
        <f t="shared" si="5"/>
        <v>6328.0400000000009</v>
      </c>
      <c r="I15" s="8">
        <f t="shared" si="6"/>
        <v>26117.8</v>
      </c>
    </row>
    <row r="16" spans="1:9" x14ac:dyDescent="0.3">
      <c r="A16" s="6">
        <v>4</v>
      </c>
      <c r="B16" s="7" t="s">
        <v>14</v>
      </c>
      <c r="C16" s="8">
        <v>15680</v>
      </c>
      <c r="D16" s="8">
        <f t="shared" si="4"/>
        <v>15680</v>
      </c>
      <c r="E16" s="8">
        <v>1715.65</v>
      </c>
      <c r="F16" s="8">
        <v>421.72</v>
      </c>
      <c r="G16" s="8">
        <v>0.03</v>
      </c>
      <c r="H16" s="8">
        <f t="shared" si="5"/>
        <v>2137.4</v>
      </c>
      <c r="I16" s="8">
        <f t="shared" si="6"/>
        <v>13542.6</v>
      </c>
    </row>
    <row r="17" spans="1:11" ht="18" x14ac:dyDescent="0.3">
      <c r="A17" s="10"/>
      <c r="B17" s="11" t="s">
        <v>9</v>
      </c>
      <c r="C17" s="13">
        <f>SUM(C13:C16)</f>
        <v>116604.87999999999</v>
      </c>
      <c r="D17" s="13">
        <f>SUM(D13:D16)</f>
        <v>116604.87999999999</v>
      </c>
      <c r="E17" s="13">
        <f t="shared" ref="E17:I17" si="7">SUM(E13:E16)</f>
        <v>18801.43</v>
      </c>
      <c r="F17" s="13">
        <f t="shared" si="7"/>
        <v>3480.2699999999995</v>
      </c>
      <c r="G17" s="13">
        <f t="shared" si="7"/>
        <v>-2.0000000000000011E-2</v>
      </c>
      <c r="H17" s="13">
        <f t="shared" si="7"/>
        <v>22281.680000000004</v>
      </c>
      <c r="I17" s="13">
        <f t="shared" si="7"/>
        <v>94323.199999999997</v>
      </c>
    </row>
    <row r="20" spans="1:11" ht="18" x14ac:dyDescent="0.3">
      <c r="A20" s="1"/>
      <c r="B20" s="16" t="s">
        <v>16</v>
      </c>
      <c r="C20" s="16"/>
      <c r="D20" s="16"/>
      <c r="E20" s="16"/>
      <c r="F20" s="16"/>
      <c r="G20" s="16"/>
      <c r="H20" s="16"/>
    </row>
    <row r="21" spans="1:11" ht="28.8" x14ac:dyDescent="0.3">
      <c r="A21" s="3" t="s">
        <v>0</v>
      </c>
      <c r="B21" s="4" t="s">
        <v>1</v>
      </c>
      <c r="C21" s="5" t="s">
        <v>11</v>
      </c>
      <c r="D21" s="5" t="s">
        <v>12</v>
      </c>
      <c r="E21" s="5" t="s">
        <v>2</v>
      </c>
      <c r="F21" s="5" t="s">
        <v>10</v>
      </c>
      <c r="G21" s="5" t="s">
        <v>3</v>
      </c>
      <c r="H21" s="5" t="s">
        <v>4</v>
      </c>
      <c r="I21" s="5" t="s">
        <v>5</v>
      </c>
    </row>
    <row r="22" spans="1:11" x14ac:dyDescent="0.3">
      <c r="A22" s="6">
        <v>1</v>
      </c>
      <c r="B22" s="7" t="s">
        <v>6</v>
      </c>
      <c r="C22" s="8">
        <v>52371.09</v>
      </c>
      <c r="D22" s="8">
        <f>C22</f>
        <v>52371.09</v>
      </c>
      <c r="E22" s="8">
        <v>10251.120000000001</v>
      </c>
      <c r="F22" s="8">
        <v>1633.71</v>
      </c>
      <c r="G22" s="8">
        <v>0.06</v>
      </c>
      <c r="H22" s="8">
        <f>SUM(E22:G22)</f>
        <v>11884.890000000001</v>
      </c>
      <c r="I22" s="8">
        <f>D22-H22</f>
        <v>40486.199999999997</v>
      </c>
    </row>
    <row r="23" spans="1:11" x14ac:dyDescent="0.3">
      <c r="A23" s="6">
        <v>2</v>
      </c>
      <c r="B23" s="7" t="s">
        <v>7</v>
      </c>
      <c r="C23" s="8">
        <v>23444.99</v>
      </c>
      <c r="D23" s="8">
        <f t="shared" ref="D23:D25" si="8">C23</f>
        <v>23444.99</v>
      </c>
      <c r="E23" s="8">
        <v>3361.8</v>
      </c>
      <c r="F23" s="8">
        <v>644.08000000000004</v>
      </c>
      <c r="G23" s="8">
        <v>0.11</v>
      </c>
      <c r="H23" s="8">
        <f t="shared" ref="H23:H25" si="9">SUM(E23:G23)</f>
        <v>4005.9900000000002</v>
      </c>
      <c r="I23" s="8">
        <f t="shared" ref="I23:I25" si="10">D23-H23</f>
        <v>19439</v>
      </c>
    </row>
    <row r="24" spans="1:11" x14ac:dyDescent="0.3">
      <c r="A24" s="6">
        <v>3</v>
      </c>
      <c r="B24" s="7" t="s">
        <v>8</v>
      </c>
      <c r="C24" s="8">
        <v>35922.18</v>
      </c>
      <c r="D24" s="8">
        <f t="shared" si="8"/>
        <v>35922.18</v>
      </c>
      <c r="E24" s="8">
        <v>6137.02</v>
      </c>
      <c r="F24" s="8">
        <v>1108.46</v>
      </c>
      <c r="G24" s="8">
        <v>0.1</v>
      </c>
      <c r="H24" s="8">
        <f t="shared" si="9"/>
        <v>7245.5800000000008</v>
      </c>
      <c r="I24" s="8">
        <f t="shared" si="10"/>
        <v>28676.6</v>
      </c>
    </row>
    <row r="25" spans="1:11" x14ac:dyDescent="0.3">
      <c r="A25" s="6">
        <v>4</v>
      </c>
      <c r="B25" s="7" t="s">
        <v>14</v>
      </c>
      <c r="C25" s="8">
        <v>17360</v>
      </c>
      <c r="D25" s="8">
        <f t="shared" si="8"/>
        <v>17360</v>
      </c>
      <c r="E25" s="8">
        <v>2062.0500000000002</v>
      </c>
      <c r="F25" s="8">
        <v>466.9</v>
      </c>
      <c r="G25" s="8">
        <v>0</v>
      </c>
      <c r="H25" s="8">
        <f t="shared" si="9"/>
        <v>2528.9500000000003</v>
      </c>
      <c r="I25" s="8">
        <f t="shared" si="10"/>
        <v>14831.05</v>
      </c>
    </row>
    <row r="26" spans="1:11" ht="18" x14ac:dyDescent="0.3">
      <c r="A26" s="10"/>
      <c r="B26" s="11" t="s">
        <v>9</v>
      </c>
      <c r="C26" s="13">
        <f>SUM(C22:C25)</f>
        <v>129098.26000000001</v>
      </c>
      <c r="D26" s="13">
        <f t="shared" ref="D26:I26" si="11">SUM(D22:D25)</f>
        <v>129098.26000000001</v>
      </c>
      <c r="E26" s="13">
        <f t="shared" si="11"/>
        <v>21811.99</v>
      </c>
      <c r="F26" s="13">
        <f t="shared" si="11"/>
        <v>3853.15</v>
      </c>
      <c r="G26" s="13">
        <f t="shared" si="11"/>
        <v>0.27</v>
      </c>
      <c r="H26" s="13">
        <f t="shared" si="11"/>
        <v>25665.410000000003</v>
      </c>
      <c r="I26" s="13">
        <f t="shared" si="11"/>
        <v>103432.84999999999</v>
      </c>
    </row>
    <row r="29" spans="1:11" ht="18" x14ac:dyDescent="0.3">
      <c r="A29" s="1"/>
      <c r="B29" s="16" t="s">
        <v>17</v>
      </c>
      <c r="C29" s="16"/>
      <c r="D29" s="16"/>
      <c r="E29" s="16"/>
      <c r="F29" s="16"/>
      <c r="G29" s="16"/>
      <c r="H29" s="16"/>
    </row>
    <row r="30" spans="1:11" ht="43.2" x14ac:dyDescent="0.3">
      <c r="A30" s="3" t="s">
        <v>0</v>
      </c>
      <c r="B30" s="4" t="s">
        <v>1</v>
      </c>
      <c r="C30" s="5" t="s">
        <v>11</v>
      </c>
      <c r="D30" s="5" t="s">
        <v>12</v>
      </c>
      <c r="E30" s="5" t="s">
        <v>28</v>
      </c>
      <c r="F30" s="5" t="s">
        <v>2</v>
      </c>
      <c r="G30" s="5" t="s">
        <v>10</v>
      </c>
      <c r="H30" s="5" t="s">
        <v>29</v>
      </c>
      <c r="I30" s="5" t="s">
        <v>30</v>
      </c>
      <c r="J30" s="5" t="s">
        <v>4</v>
      </c>
      <c r="K30" s="5" t="s">
        <v>5</v>
      </c>
    </row>
    <row r="31" spans="1:11" x14ac:dyDescent="0.3">
      <c r="A31" s="6">
        <v>1</v>
      </c>
      <c r="B31" s="7" t="s">
        <v>6</v>
      </c>
      <c r="C31" s="8">
        <v>50681.7</v>
      </c>
      <c r="D31" s="8">
        <f t="shared" ref="D31:D44" si="12">SUM(C31)</f>
        <v>50681.7</v>
      </c>
      <c r="E31" s="8">
        <v>0</v>
      </c>
      <c r="F31" s="9">
        <v>9744.2999999999993</v>
      </c>
      <c r="G31" s="9">
        <v>1581</v>
      </c>
      <c r="H31" s="9">
        <v>0</v>
      </c>
      <c r="I31" s="9">
        <v>0</v>
      </c>
      <c r="J31" s="9">
        <f>SUM(F31:H31)</f>
        <v>11325.3</v>
      </c>
      <c r="K31" s="9">
        <f t="shared" ref="K31:K44" si="13">D31-J31</f>
        <v>39356.399999999994</v>
      </c>
    </row>
    <row r="32" spans="1:11" x14ac:dyDescent="0.3">
      <c r="A32" s="6">
        <v>2</v>
      </c>
      <c r="B32" s="7" t="s">
        <v>7</v>
      </c>
      <c r="C32" s="8">
        <v>22688.7</v>
      </c>
      <c r="D32" s="8">
        <f t="shared" si="12"/>
        <v>22688.7</v>
      </c>
      <c r="E32" s="8">
        <v>0</v>
      </c>
      <c r="F32" s="9">
        <v>3200.26</v>
      </c>
      <c r="G32" s="9">
        <v>623.32000000000005</v>
      </c>
      <c r="H32" s="9">
        <v>-0.08</v>
      </c>
      <c r="I32" s="9">
        <v>0</v>
      </c>
      <c r="J32" s="9">
        <f>SUM(F32:H32)</f>
        <v>3823.5000000000005</v>
      </c>
      <c r="K32" s="9">
        <f t="shared" si="13"/>
        <v>18865.2</v>
      </c>
    </row>
    <row r="33" spans="1:15" x14ac:dyDescent="0.3">
      <c r="A33" s="6">
        <v>3</v>
      </c>
      <c r="B33" s="7" t="s">
        <v>8</v>
      </c>
      <c r="C33" s="8">
        <v>34763.4</v>
      </c>
      <c r="D33" s="8">
        <f t="shared" si="12"/>
        <v>34763.4</v>
      </c>
      <c r="E33" s="8">
        <v>0</v>
      </c>
      <c r="F33" s="9">
        <v>5864.48</v>
      </c>
      <c r="G33" s="9">
        <v>1072.7</v>
      </c>
      <c r="H33" s="9">
        <v>0.02</v>
      </c>
      <c r="I33" s="9">
        <v>0</v>
      </c>
      <c r="J33" s="9">
        <f>SUM(F33:H33)</f>
        <v>6937.2</v>
      </c>
      <c r="K33" s="9">
        <f t="shared" si="13"/>
        <v>27826.2</v>
      </c>
    </row>
    <row r="34" spans="1:15" x14ac:dyDescent="0.3">
      <c r="A34" s="6">
        <v>4</v>
      </c>
      <c r="B34" s="7" t="s">
        <v>14</v>
      </c>
      <c r="C34" s="8">
        <v>16800</v>
      </c>
      <c r="D34" s="8">
        <f t="shared" si="12"/>
        <v>16800</v>
      </c>
      <c r="E34" s="8">
        <v>0</v>
      </c>
      <c r="F34" s="9">
        <v>1942.44</v>
      </c>
      <c r="G34" s="9">
        <v>451.84</v>
      </c>
      <c r="H34" s="9">
        <v>-0.08</v>
      </c>
      <c r="I34" s="9">
        <v>0</v>
      </c>
      <c r="J34" s="9">
        <f>SUM(F34:H34)</f>
        <v>2394.2000000000003</v>
      </c>
      <c r="K34" s="9">
        <f t="shared" si="13"/>
        <v>14405.8</v>
      </c>
      <c r="N34" s="14"/>
    </row>
    <row r="35" spans="1:15" x14ac:dyDescent="0.3">
      <c r="A35" s="6">
        <v>5</v>
      </c>
      <c r="B35" s="7" t="s">
        <v>18</v>
      </c>
      <c r="C35" s="8">
        <v>7989.87</v>
      </c>
      <c r="D35" s="8">
        <f t="shared" si="12"/>
        <v>7989.87</v>
      </c>
      <c r="E35" s="8">
        <v>-45.18</v>
      </c>
      <c r="F35" s="9">
        <v>475.54</v>
      </c>
      <c r="G35" s="9">
        <v>206.51</v>
      </c>
      <c r="H35" s="9">
        <v>0.02</v>
      </c>
      <c r="I35" s="9">
        <v>174.78</v>
      </c>
      <c r="J35" s="9">
        <f>SUM(E35:I35)</f>
        <v>811.67</v>
      </c>
      <c r="K35" s="9">
        <f t="shared" si="13"/>
        <v>7178.2</v>
      </c>
      <c r="N35" s="14"/>
      <c r="O35" s="15"/>
    </row>
    <row r="36" spans="1:15" x14ac:dyDescent="0.3">
      <c r="A36" s="6">
        <v>6</v>
      </c>
      <c r="B36" s="7" t="s">
        <v>19</v>
      </c>
      <c r="C36" s="8">
        <v>5953.5</v>
      </c>
      <c r="D36" s="8">
        <f t="shared" si="12"/>
        <v>5953.5</v>
      </c>
      <c r="E36" s="8">
        <v>-108.26</v>
      </c>
      <c r="F36" s="9">
        <v>306.20999999999998</v>
      </c>
      <c r="G36" s="9">
        <v>148.37</v>
      </c>
      <c r="H36" s="9">
        <v>-0.08</v>
      </c>
      <c r="I36" s="9">
        <v>0</v>
      </c>
      <c r="J36" s="9">
        <f t="shared" ref="J36:J44" si="14">SUM(F36:H36)</f>
        <v>454.5</v>
      </c>
      <c r="K36" s="9">
        <f t="shared" si="13"/>
        <v>5499</v>
      </c>
      <c r="N36" s="14"/>
    </row>
    <row r="37" spans="1:15" x14ac:dyDescent="0.3">
      <c r="A37" s="6">
        <v>7</v>
      </c>
      <c r="B37" s="7" t="s">
        <v>20</v>
      </c>
      <c r="C37" s="8">
        <v>5953.5</v>
      </c>
      <c r="D37" s="8">
        <f t="shared" si="12"/>
        <v>5953.5</v>
      </c>
      <c r="E37" s="8">
        <v>-108.26</v>
      </c>
      <c r="F37" s="9">
        <v>306.20999999999998</v>
      </c>
      <c r="G37" s="9">
        <v>148.37</v>
      </c>
      <c r="H37" s="9">
        <v>-0.08</v>
      </c>
      <c r="I37" s="9">
        <v>0</v>
      </c>
      <c r="J37" s="9">
        <f t="shared" si="14"/>
        <v>454.5</v>
      </c>
      <c r="K37" s="9">
        <f t="shared" si="13"/>
        <v>5499</v>
      </c>
      <c r="N37" s="14"/>
    </row>
    <row r="38" spans="1:15" x14ac:dyDescent="0.3">
      <c r="A38" s="6">
        <v>8</v>
      </c>
      <c r="B38" s="7" t="s">
        <v>21</v>
      </c>
      <c r="C38" s="8">
        <v>4252.5</v>
      </c>
      <c r="D38" s="8">
        <f t="shared" si="12"/>
        <v>4252.5</v>
      </c>
      <c r="E38" s="8">
        <v>0</v>
      </c>
      <c r="F38" s="9">
        <v>306.20999999999998</v>
      </c>
      <c r="G38" s="9">
        <v>105.98</v>
      </c>
      <c r="H38" s="9">
        <v>-0.09</v>
      </c>
      <c r="I38" s="9">
        <v>0</v>
      </c>
      <c r="J38" s="9">
        <f t="shared" si="14"/>
        <v>412.1</v>
      </c>
      <c r="K38" s="9">
        <f t="shared" si="13"/>
        <v>3840.4</v>
      </c>
      <c r="N38" s="14"/>
    </row>
    <row r="39" spans="1:15" x14ac:dyDescent="0.3">
      <c r="A39" s="6">
        <v>9</v>
      </c>
      <c r="B39" s="7" t="s">
        <v>22</v>
      </c>
      <c r="C39" s="8">
        <v>5953.5</v>
      </c>
      <c r="D39" s="8">
        <f t="shared" si="12"/>
        <v>5953.5</v>
      </c>
      <c r="E39" s="8">
        <v>-108.26</v>
      </c>
      <c r="F39" s="9">
        <v>306.20999999999998</v>
      </c>
      <c r="G39" s="9">
        <v>148.37</v>
      </c>
      <c r="H39" s="9">
        <v>-0.08</v>
      </c>
      <c r="I39" s="9">
        <v>0</v>
      </c>
      <c r="J39" s="9">
        <f t="shared" si="14"/>
        <v>454.5</v>
      </c>
      <c r="K39" s="9">
        <f t="shared" si="13"/>
        <v>5499</v>
      </c>
      <c r="N39" s="14"/>
    </row>
    <row r="40" spans="1:15" x14ac:dyDescent="0.3">
      <c r="A40" s="6">
        <v>10</v>
      </c>
      <c r="B40" s="7" t="s">
        <v>23</v>
      </c>
      <c r="C40" s="8">
        <v>5953.5</v>
      </c>
      <c r="D40" s="8">
        <f t="shared" si="12"/>
        <v>5953.5</v>
      </c>
      <c r="E40" s="8">
        <v>-108.26</v>
      </c>
      <c r="F40" s="9">
        <v>306.20999999999998</v>
      </c>
      <c r="G40" s="9">
        <v>148.37</v>
      </c>
      <c r="H40" s="9">
        <v>-0.08</v>
      </c>
      <c r="I40" s="9">
        <v>0</v>
      </c>
      <c r="J40" s="9">
        <f t="shared" si="14"/>
        <v>454.5</v>
      </c>
      <c r="K40" s="9">
        <f t="shared" si="13"/>
        <v>5499</v>
      </c>
      <c r="N40" s="14"/>
    </row>
    <row r="41" spans="1:15" x14ac:dyDescent="0.3">
      <c r="A41" s="6">
        <v>11</v>
      </c>
      <c r="B41" s="7" t="s">
        <v>24</v>
      </c>
      <c r="C41" s="8">
        <v>5953.5</v>
      </c>
      <c r="D41" s="8">
        <f t="shared" si="12"/>
        <v>5953.5</v>
      </c>
      <c r="E41" s="8">
        <v>-108.26</v>
      </c>
      <c r="F41" s="9">
        <v>306.20999999999998</v>
      </c>
      <c r="G41" s="9">
        <v>148.37</v>
      </c>
      <c r="H41" s="9">
        <v>-0.08</v>
      </c>
      <c r="I41" s="9">
        <v>0</v>
      </c>
      <c r="J41" s="9">
        <f t="shared" si="14"/>
        <v>454.5</v>
      </c>
      <c r="K41" s="9">
        <f t="shared" si="13"/>
        <v>5499</v>
      </c>
      <c r="N41" s="14"/>
    </row>
    <row r="42" spans="1:15" x14ac:dyDescent="0.3">
      <c r="A42" s="6">
        <v>12</v>
      </c>
      <c r="B42" s="7" t="s">
        <v>25</v>
      </c>
      <c r="C42" s="8">
        <v>5953.5</v>
      </c>
      <c r="D42" s="8">
        <f t="shared" si="12"/>
        <v>5953.5</v>
      </c>
      <c r="E42" s="8">
        <v>-108.26</v>
      </c>
      <c r="F42" s="9">
        <v>306.20999999999998</v>
      </c>
      <c r="G42" s="9">
        <v>148.37</v>
      </c>
      <c r="H42" s="9">
        <v>-0.08</v>
      </c>
      <c r="I42" s="9">
        <v>0</v>
      </c>
      <c r="J42" s="9">
        <f t="shared" si="14"/>
        <v>454.5</v>
      </c>
      <c r="K42" s="9">
        <f t="shared" si="13"/>
        <v>5499</v>
      </c>
      <c r="N42" s="14"/>
    </row>
    <row r="43" spans="1:15" x14ac:dyDescent="0.3">
      <c r="A43" s="6">
        <v>13</v>
      </c>
      <c r="B43" s="7" t="s">
        <v>26</v>
      </c>
      <c r="C43" s="8">
        <v>5953.5</v>
      </c>
      <c r="D43" s="8">
        <f t="shared" si="12"/>
        <v>5953.5</v>
      </c>
      <c r="E43" s="8">
        <v>-108.26</v>
      </c>
      <c r="F43" s="9">
        <v>306.20999999999998</v>
      </c>
      <c r="G43" s="9">
        <v>148.37</v>
      </c>
      <c r="H43" s="9">
        <v>-0.08</v>
      </c>
      <c r="I43" s="9">
        <v>0</v>
      </c>
      <c r="J43" s="9">
        <f t="shared" si="14"/>
        <v>454.5</v>
      </c>
      <c r="K43" s="9">
        <f t="shared" si="13"/>
        <v>5499</v>
      </c>
      <c r="N43" s="14"/>
    </row>
    <row r="44" spans="1:15" x14ac:dyDescent="0.3">
      <c r="A44" s="6">
        <v>14</v>
      </c>
      <c r="B44" s="7" t="s">
        <v>27</v>
      </c>
      <c r="C44" s="8">
        <v>5953.5</v>
      </c>
      <c r="D44" s="8">
        <f t="shared" si="12"/>
        <v>5953.5</v>
      </c>
      <c r="E44" s="8">
        <v>-108.26</v>
      </c>
      <c r="F44" s="9">
        <v>306.20999999999998</v>
      </c>
      <c r="G44" s="9">
        <v>148.37</v>
      </c>
      <c r="H44" s="9">
        <v>-0.08</v>
      </c>
      <c r="I44" s="9">
        <v>0</v>
      </c>
      <c r="J44" s="9">
        <f t="shared" si="14"/>
        <v>454.5</v>
      </c>
      <c r="K44" s="9">
        <f t="shared" si="13"/>
        <v>5499</v>
      </c>
      <c r="N44" s="14"/>
    </row>
    <row r="45" spans="1:15" ht="18" x14ac:dyDescent="0.3">
      <c r="A45" s="10"/>
      <c r="B45" s="11" t="s">
        <v>9</v>
      </c>
      <c r="C45" s="13">
        <f>SUM(C31:C44)</f>
        <v>184804.16999999998</v>
      </c>
      <c r="D45" s="13">
        <f t="shared" ref="D45:E45" si="15">SUM(D31:D44)</f>
        <v>184804.16999999998</v>
      </c>
      <c r="E45" s="13">
        <f t="shared" si="15"/>
        <v>-911.26</v>
      </c>
      <c r="F45" s="13">
        <f t="shared" ref="F45:K45" si="16">SUM(F31:F44)</f>
        <v>23982.909999999993</v>
      </c>
      <c r="G45" s="13">
        <f t="shared" si="16"/>
        <v>5228.3099999999995</v>
      </c>
      <c r="H45" s="13">
        <f t="shared" si="16"/>
        <v>-0.84999999999999987</v>
      </c>
      <c r="I45" s="13">
        <f t="shared" si="16"/>
        <v>174.78</v>
      </c>
      <c r="J45" s="13">
        <f t="shared" si="16"/>
        <v>29339.969999999998</v>
      </c>
      <c r="K45" s="13">
        <f t="shared" si="16"/>
        <v>155464.19999999998</v>
      </c>
    </row>
  </sheetData>
  <mergeCells count="4">
    <mergeCell ref="B2:H2"/>
    <mergeCell ref="B11:H11"/>
    <mergeCell ref="B20:H20"/>
    <mergeCell ref="B29:H2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2023-06-27T15:31:11Z</dcterms:modified>
</cp:coreProperties>
</file>