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ción JIMAV\Documents\Informes\Informes 2021\Fuego\Segundo Informe Fuego\"/>
    </mc:Choice>
  </mc:AlternateContent>
  <xr:revisionPtr revIDLastSave="0" documentId="13_ncr:1_{3564367A-E84E-4103-AFB9-2BB45AD454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FINANCIERO" sheetId="7" r:id="rId1"/>
    <sheet name="DESGLOSE DE FACTURAS" sheetId="3" r:id="rId2"/>
    <sheet name="DEGLOSE DEL GASTO POR PARTIDA" sheetId="6" r:id="rId3"/>
  </sheets>
  <definedNames>
    <definedName name="_xlnm._FilterDatabase" localSheetId="1" hidden="1">'DESGLOSE DE FACTURAS'!$A$9:$R$100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G6" i="7"/>
  <c r="G7" i="7"/>
  <c r="G8" i="7"/>
  <c r="G9" i="7"/>
  <c r="G5" i="7"/>
  <c r="F6" i="7"/>
  <c r="F7" i="7"/>
  <c r="F8" i="7"/>
  <c r="F9" i="7"/>
  <c r="F10" i="7"/>
  <c r="F5" i="7"/>
  <c r="O6" i="7"/>
  <c r="O7" i="7"/>
  <c r="O8" i="7"/>
  <c r="O9" i="7"/>
  <c r="O10" i="7"/>
  <c r="O5" i="7"/>
  <c r="G100" i="3"/>
  <c r="G14" i="6"/>
  <c r="G13" i="6" s="1"/>
  <c r="F13" i="6"/>
  <c r="F4" i="6" s="1"/>
  <c r="E13" i="6"/>
  <c r="D13" i="6"/>
  <c r="C13" i="6"/>
  <c r="C4" i="6" s="1"/>
  <c r="G12" i="6"/>
  <c r="G11" i="6"/>
  <c r="F10" i="6"/>
  <c r="E10" i="6"/>
  <c r="D10" i="6"/>
  <c r="C10" i="6"/>
  <c r="G9" i="6"/>
  <c r="G8" i="6"/>
  <c r="F7" i="6"/>
  <c r="E7" i="6"/>
  <c r="D7" i="6"/>
  <c r="C7" i="6"/>
  <c r="G6" i="6"/>
  <c r="F5" i="6"/>
  <c r="E5" i="6"/>
  <c r="E4" i="6" s="1"/>
  <c r="D5" i="6"/>
  <c r="C5" i="6"/>
  <c r="L11" i="7"/>
  <c r="M11" i="7"/>
  <c r="N11" i="7"/>
  <c r="P11" i="7"/>
  <c r="J11" i="7"/>
  <c r="K11" i="7"/>
  <c r="G11" i="7" l="1"/>
  <c r="F11" i="7"/>
  <c r="O11" i="7"/>
  <c r="D4" i="6"/>
  <c r="D15" i="6" s="1"/>
  <c r="G7" i="6"/>
  <c r="E15" i="6"/>
  <c r="G5" i="6"/>
  <c r="F15" i="6"/>
  <c r="C15" i="6"/>
  <c r="G10" i="6"/>
  <c r="G4" i="6" l="1"/>
  <c r="G1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Beatriz Cabrales Delgadillo</author>
  </authors>
  <commentList>
    <comment ref="J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Describir Estatal y Municipal, en ese orden. En caso de que no se haya ejercido recurso de las aportaciones municipales no desgosarlo.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PORCENTAJE DE AVANCE PROGRAMADO</t>
        </r>
      </text>
    </comment>
    <comment ref="H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es importante anexar dichos documentos en electronico</t>
        </r>
      </text>
    </comment>
    <comment ref="I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COMENTARIOS, RESPECTO A LAS METAS, NO LOGRADAS, INDIDCADORES ETC.</t>
        </r>
      </text>
    </comment>
    <comment ref="P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solo aplica para el informe final </t>
        </r>
      </text>
    </comment>
    <comment ref="S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COMENTARIOS RESPECTO AL RECURSO</t>
        </r>
      </text>
    </comment>
  </commentList>
</comments>
</file>

<file path=xl/sharedStrings.xml><?xml version="1.0" encoding="utf-8"?>
<sst xmlns="http://schemas.openxmlformats.org/spreadsheetml/2006/main" count="356" uniqueCount="251">
  <si>
    <t>PERIODO QUE REPORTA:</t>
  </si>
  <si>
    <t>EJE ESTRATEGICO</t>
  </si>
  <si>
    <t xml:space="preserve">LÍNEAS DE ACCION </t>
  </si>
  <si>
    <t>ACTIVIDADES</t>
  </si>
  <si>
    <t>METAS</t>
  </si>
  <si>
    <t>PROGRAMADO</t>
  </si>
  <si>
    <t>PARTIDA PRESUPUESTAL</t>
  </si>
  <si>
    <t>MUNICIPIO BENEFICIADO</t>
  </si>
  <si>
    <t>RELACION DE FACTURAS</t>
  </si>
  <si>
    <t>FECHA DE ENTREGA:</t>
  </si>
  <si>
    <t>NOMBRE DEL CONVENIO:</t>
  </si>
  <si>
    <t>NOMBRE DE LA: DIRECCIÓN EJECUTIVA, DIRECCIÓN DE ÁREA, COORDINACIÓN GENERAL:</t>
  </si>
  <si>
    <t>NOMBRE DE LA JUNTA INTERMUNICIPAL:</t>
  </si>
  <si>
    <t>EJE ESTRATEGICO:</t>
  </si>
  <si>
    <t>LINEA DE ACCIÓN:</t>
  </si>
  <si>
    <t>ACTIVIDAD</t>
  </si>
  <si>
    <t xml:space="preserve">NUMERACION CONSECUTIVA  PDF Y XML  </t>
  </si>
  <si>
    <t>FECHA</t>
  </si>
  <si>
    <t>DESCRIPCIÓN</t>
  </si>
  <si>
    <t>PARTIDA</t>
  </si>
  <si>
    <t>ORIGEN DEL RECURSO</t>
  </si>
  <si>
    <t>SERVICIOS PERSONALES</t>
  </si>
  <si>
    <t>SUMA TOTAL</t>
  </si>
  <si>
    <t>INDICADOR</t>
  </si>
  <si>
    <t>EJERCIDO AL  PRIMER TRIMESTRE</t>
  </si>
  <si>
    <t>MEDIO DE VERIFICACIÓN
(ENTREGABLE)</t>
  </si>
  <si>
    <t>DESCRIPCIÓN: SERVICIOS PERSONALES</t>
  </si>
  <si>
    <t>SEGUNDO TRIMESTRE</t>
  </si>
  <si>
    <t>TERCER TRIMESTRE</t>
  </si>
  <si>
    <t xml:space="preserve">NO. FACTURA /RECIBO/Contrato
(Folio) </t>
  </si>
  <si>
    <t>COMENTARIOS</t>
  </si>
  <si>
    <t>Monto</t>
  </si>
  <si>
    <t>PROGRAMADO
 %</t>
  </si>
  <si>
    <t>LOGRADO
%</t>
  </si>
  <si>
    <t>EJERCIDO AL SEGUNDO TRIMESTRE</t>
  </si>
  <si>
    <t>EJERCIDO AL TERCER TRIMESTRE</t>
  </si>
  <si>
    <t>EJERCIDO AL CUARTO TRIMESTRE</t>
  </si>
  <si>
    <t>ACUMULADO</t>
  </si>
  <si>
    <t>REINTEGROS</t>
  </si>
  <si>
    <t>PRIMER TRIMESTRE</t>
  </si>
  <si>
    <t>CUARTO TRIMESTRE</t>
  </si>
  <si>
    <t>TOTAL</t>
  </si>
  <si>
    <t xml:space="preserve"> INDICADOR</t>
  </si>
  <si>
    <t>Ecosistemas, energía y conectividad biológica</t>
  </si>
  <si>
    <t>Manejo del fuego</t>
  </si>
  <si>
    <t xml:space="preserve">Contratación de dos brigadas regionales de prevención y combate  de incendios forestales </t>
  </si>
  <si>
    <t>Pago de jornales para dos jefes de brigada y 20 brigadistas regionales 1</t>
  </si>
  <si>
    <t>Nominas tombradas contra recibos del SUA-SIPARE</t>
  </si>
  <si>
    <t>Recibo SUA</t>
  </si>
  <si>
    <t>Oficio</t>
  </si>
  <si>
    <t>Región Valles</t>
  </si>
  <si>
    <t>PRESUPUESTO ESTATAL</t>
  </si>
  <si>
    <t>DIRECCIÓN</t>
  </si>
  <si>
    <t>REMUNERACIONES AL PERSONAL DE CARÁCTER PERMANENTE</t>
  </si>
  <si>
    <t>Sueldo base</t>
  </si>
  <si>
    <t>REMUNERACIONES ADICIONALES Y ESPECIALES</t>
  </si>
  <si>
    <t>Prima vacacional y dominical</t>
  </si>
  <si>
    <t>Aguinaldo</t>
  </si>
  <si>
    <t>Cuotas al IMSS</t>
  </si>
  <si>
    <t>Cuotas para el sistema de ahorro para el retiro</t>
  </si>
  <si>
    <t>Impacto al salario en el transcurso del año</t>
  </si>
  <si>
    <t xml:space="preserve">Total </t>
  </si>
  <si>
    <t>SEGURIDAD SOCIAL</t>
  </si>
  <si>
    <t>PREVISIONES</t>
  </si>
  <si>
    <t>MANEJO DEL FUEGO A TRAVES DE ACCIONES Y ESTRATEGIAS PARA LA GESTIÓN AMBIENTAL COMO MECANISMOS DE GOBERNANZA TERRITORIAL A TRAVES DE LA JUNTA INTERMUNICIPAL JIMAV</t>
  </si>
  <si>
    <t>JUNTA INTERMUNICIPAL DE MEDIO AMBIENTE PARA LA GESTIÓN INTEGRAL DE LA REGIÓN VALLES
CONVENIO PARA LA APLICACIÓN DEL PROGRAMA MANEJO DEL FUEGO A TRAVES DE ACCIONES Y ESTRATEGIAS PARA LA GESTIÓN AMBIENTAL COMO MECANISMOS DE GOBERNANZA TERRITORIAL A TRAVES DE LA JUNTA INTERMUNICIPAL JIMAV</t>
  </si>
  <si>
    <t>450F957B-6483-4982-9FBF-65CBCC02A2BD</t>
  </si>
  <si>
    <t>460AA592-164A-487E-A13A-CAC92740606A</t>
  </si>
  <si>
    <t>29EAFD29-7B2F-4F66-ACAE-2C98F3A6A6EF</t>
  </si>
  <si>
    <t>2DD836AA-5FB0-4709-B904-18A740B23ED9</t>
  </si>
  <si>
    <t>33133511-DD28-4DDA-B3DC-7F51669E4AFC</t>
  </si>
  <si>
    <t>A6B1D36C-1F5C-473E-8742-E0C2C5416192</t>
  </si>
  <si>
    <t>641A90D1-D1CE-4E8F-8F3F-DE153CCD24E5</t>
  </si>
  <si>
    <t>2C4636A3-67EA-4942-BD51-524D5417204B</t>
  </si>
  <si>
    <t>E823170C-CF7E-4DB4-804E-A0E66BD0B1EE</t>
  </si>
  <si>
    <t>AB63084E-2F50-45C9-B74B-F6081C8AE2A0</t>
  </si>
  <si>
    <t>E7DE1FC0-41A8-4048-A3E6-46EEC7CAA7A8</t>
  </si>
  <si>
    <t>B7164A7E-84C1-49A5-9873-DFAB6A7581CC</t>
  </si>
  <si>
    <t>A8B5CB86-8CF5-4160-A65C-16136A32A77E</t>
  </si>
  <si>
    <t>8824A82E-9133-4FD6-9072-1CA6E789BF57</t>
  </si>
  <si>
    <t>F35A9895-DFF8-496C-A9D7-7FB69BBB2DA9</t>
  </si>
  <si>
    <t>05B644CB-BD98-435B-BE86-759ADE533812</t>
  </si>
  <si>
    <t>CA9D66C0-03E2-4503-A0DE-B6001A4960C7</t>
  </si>
  <si>
    <t>954BA928-C5BF-4243-BC4D-2B3CF3523419</t>
  </si>
  <si>
    <t>258D15AA-99E2-4542-B891-F536B69BB1AE</t>
  </si>
  <si>
    <t>AF2FAA47-89A7-4566-95BF-E4BAC19A0775</t>
  </si>
  <si>
    <t>866278C3-68DD-4974-8ADB-840421F0405D</t>
  </si>
  <si>
    <t>15D48898-9D27-47BB-99A2-C95F3AA5914C</t>
  </si>
  <si>
    <t>Nomina Periodo 09 Bañuelos Alvarado Adrian</t>
  </si>
  <si>
    <t>Nomina Periodo 09 Bañuelos Alvarado Efrain</t>
  </si>
  <si>
    <t>Nomina Periodo 09 Bañuelos Alvarado Fermín</t>
  </si>
  <si>
    <t>Nomina Periodo 09 Bañuelos Alvarado Raymundo</t>
  </si>
  <si>
    <t>Nomina Periodo 09 Flores Velazquez José Leonardo</t>
  </si>
  <si>
    <t>Nomina Periodo 09 Arellano Marin Guillermo</t>
  </si>
  <si>
    <t>Nomina Periodo 09 Muñoz Cortes Gregorio</t>
  </si>
  <si>
    <t>Nomina Periodo 09 Muro Morales Juan Antonio</t>
  </si>
  <si>
    <t>Nomina Periodo 09 Marin Muro Francisco</t>
  </si>
  <si>
    <t>Nomina Periodo 09 Esparza Cortez Raudel</t>
  </si>
  <si>
    <t>Nomina Periodo 09 Sánchez Valdivia Faustino</t>
  </si>
  <si>
    <t>Nomina Periodo 09 Carrillo Guerrero Efren</t>
  </si>
  <si>
    <t>Nomina Periodo 09 Guerrero Salazar Salvador</t>
  </si>
  <si>
    <t>Nomina Periodo 09 Carrillo Guerrero Sergio</t>
  </si>
  <si>
    <t>Nomina Periodo 09 Guerrero Castillo Salvador</t>
  </si>
  <si>
    <t>Nomina Periodo 09 Palomino Topete Ricardo</t>
  </si>
  <si>
    <t>Nomina Periodo 09 Guerrero Gomez J Rosario</t>
  </si>
  <si>
    <t>Nomina Periodo 09 Guerrero Castillo Andres</t>
  </si>
  <si>
    <t>Nomina Periodo 09 Guerrero Briones José</t>
  </si>
  <si>
    <t>Nomina Periodo 09 Olvera Torres Martín</t>
  </si>
  <si>
    <t>Nomina Periodo 09 Guerrero Salazar José Roberto</t>
  </si>
  <si>
    <t>Nomina Periodo 09 Salazar Ramirez Jesús Osvaldo</t>
  </si>
  <si>
    <t>Convenio Manejo de Fuego 2021</t>
  </si>
  <si>
    <t>Nomina Periodo 10 Bañuelos Alvarado Adrian</t>
  </si>
  <si>
    <t>Nomina Periodo 10 Bañuelos Alvarado Efrain</t>
  </si>
  <si>
    <t>Nomina Periodo 10 Bañuelos Alvarado Fermín</t>
  </si>
  <si>
    <t>Nomina Periodo 10 Bañuelos Alvarado Raymundo</t>
  </si>
  <si>
    <t>Nomina Periodo 10 Flores Velazquez José Leonardo</t>
  </si>
  <si>
    <t>Nomina Periodo 10 Arellano Marin Guillermo</t>
  </si>
  <si>
    <t>Nomina Periodo 10 Muñoz Cortes Gregorio</t>
  </si>
  <si>
    <t>Nomina Periodo 10 Muro Morales Juan Antonio</t>
  </si>
  <si>
    <t>Nomina Periodo 10 Marin Muro Francisco</t>
  </si>
  <si>
    <t>Nomina Periodo 10 Esparza Cortez Raudel</t>
  </si>
  <si>
    <t>Nomina Periodo 10 Sánchez Valdivia Faustino</t>
  </si>
  <si>
    <t>Nomina Periodo 10 Carrillo Guerrero Efren</t>
  </si>
  <si>
    <t>Nomina Periodo 10 Guerrero Salazar Salvador</t>
  </si>
  <si>
    <t>Nomina Periodo 10 Carrillo Guerrero Sergio</t>
  </si>
  <si>
    <t>Nomina Periodo 10 Guerrero Castillo Salvador</t>
  </si>
  <si>
    <t>Nomina Periodo 10 Palomino Topete Ricardo</t>
  </si>
  <si>
    <t>Nomina Periodo 10 Guerrero Gomez J Rosario</t>
  </si>
  <si>
    <t>Nomina Periodo 10 Guerrero Castillo Andres</t>
  </si>
  <si>
    <t>Nomina Periodo 10 Guerrero Briones José</t>
  </si>
  <si>
    <t>Nomina Periodo 10 Olvera Torres Martín</t>
  </si>
  <si>
    <t>Nomina Periodo 10 Guerrero Salazar José Roberto</t>
  </si>
  <si>
    <t>Nomina Periodo 10 Salazar Ramirez Jesús Osvaldo</t>
  </si>
  <si>
    <t>C53F8E1A-5569-4EA3-8795-F65B9EFDF87B</t>
  </si>
  <si>
    <t>477F0CFE-4868-4D54-9418-F5FC0F27BAEF</t>
  </si>
  <si>
    <t>3F11FE79-D212-458B-B1B6-BB5181EF6352</t>
  </si>
  <si>
    <t>B1146850-FFF3-4C7E-B7F4-4B14EB3C4786</t>
  </si>
  <si>
    <t>F86F2D61-59C6-46E4-9C79-F3A8EF3F0292</t>
  </si>
  <si>
    <t>DC6363EB-088C-4CED-9CE6-9F91507BB4D1</t>
  </si>
  <si>
    <t>574D423B-16F0-4FA9-BC0E-6FF14B00A79D</t>
  </si>
  <si>
    <t>3E6060EC-DAF2-4B8A-BB31-04E8C488EEB5</t>
  </si>
  <si>
    <t>CB66F09B-1620-4FCF-82B1-E1D7997BC152</t>
  </si>
  <si>
    <t>2141095E-058A-4598-8E76-EA1395A06488</t>
  </si>
  <si>
    <t>64CEE802-75C5-4C78-9AFA-4E79EC6285A6</t>
  </si>
  <si>
    <t>63EF4F87-7397-4CCB-9F11-867AFFEFCCF2</t>
  </si>
  <si>
    <t>FE01B136-CBEA-4761-ADFA-DEEC1F6E078C</t>
  </si>
  <si>
    <t>78975B10-0F43-4088-9BFA-C8936C549400</t>
  </si>
  <si>
    <t>C46EDBB2-FA53-4D43-995D-05925F4F4F61</t>
  </si>
  <si>
    <t>10D81F3C-3F27-43EC-82D9-3DB25290153C</t>
  </si>
  <si>
    <t>5FB5121A-4EDF-4773-BB64-AD1864EF7037</t>
  </si>
  <si>
    <t>A035BB2F-14A2-4B79-BB69-7DB34B014386</t>
  </si>
  <si>
    <t>1EAE58DD-C161-41CD-90A2-4E0848B0FFC4</t>
  </si>
  <si>
    <t>11BA1142-9E66-4F39-87D2-9A3384A58D2C</t>
  </si>
  <si>
    <t>D976C831-F9A6-4FA9-AB3E-6D29239D4907</t>
  </si>
  <si>
    <t>535DFFBE-260D-4DFC-AFE7-809B75BEC618</t>
  </si>
  <si>
    <t>Nomina Periodo 11 Bañuelos Alvarado Adrian</t>
  </si>
  <si>
    <t>Nomina Periodo 11 Bañuelos Alvarado Efrain</t>
  </si>
  <si>
    <t>Nomina Periodo 11 Bañuelos Alvarado Fermín</t>
  </si>
  <si>
    <t>Nomina Periodo 11 Bañuelos Alvarado Raymundo</t>
  </si>
  <si>
    <t>Nomina Periodo 11 Flores Velazquez José Leonardo</t>
  </si>
  <si>
    <t>Nomina Periodo 11 Arellano Marin Guillermo</t>
  </si>
  <si>
    <t>Nomina Periodo 11 Muñoz Cortes Gregorio</t>
  </si>
  <si>
    <t>Nomina Periodo 11 Muro Morales Juan Antonio</t>
  </si>
  <si>
    <t>Nomina Periodo 11 Marin Muro Francisco</t>
  </si>
  <si>
    <t>Nomina Periodo 11 Esparza Cortez Raudel</t>
  </si>
  <si>
    <t>Nomina Periodo 11 Sánchez Valdivia Faustino</t>
  </si>
  <si>
    <t>Nomina Periodo 11 Carrillo Guerrero Efren</t>
  </si>
  <si>
    <t>Nomina Periodo 11 Guerrero Salazar Salvador</t>
  </si>
  <si>
    <t>Nomina Periodo 11 Carrillo Guerrero Sergio</t>
  </si>
  <si>
    <t>Nomina Periodo 11 Guerrero Castillo Salvador</t>
  </si>
  <si>
    <t>Nomina Periodo 11 Palomino Topete Ricardo</t>
  </si>
  <si>
    <t>Nomina Periodo 11 Guerrero Gomez J Rosario</t>
  </si>
  <si>
    <t>Nomina Periodo 11 Guerrero Castillo Andres</t>
  </si>
  <si>
    <t>Nomina Periodo 11 Guerrero Briones José</t>
  </si>
  <si>
    <t>Nomina Periodo 11 Olvera Torres Martín</t>
  </si>
  <si>
    <t>Nomina Periodo 11 Guerrero Salazar José Roberto</t>
  </si>
  <si>
    <t>Nomina Periodo 11 Salazar Ramirez Jesús Osvaldo</t>
  </si>
  <si>
    <t>0C4D2B2B-099D-4A60-8E7C-F4E94EC6BF80</t>
  </si>
  <si>
    <t>A45A8871-FBAF-448A-916F-49F16774C49A</t>
  </si>
  <si>
    <t>7341F4CC-9B97-4EA1-A6AC-C9A64E90C416</t>
  </si>
  <si>
    <t>D9B5B924-4CE1-4700-AA26-364FEFFEBF0F</t>
  </si>
  <si>
    <t>F7181595-359C-4437-B9FF-659FDF207FFF</t>
  </si>
  <si>
    <t>5D681EE5-D7F3-4278-B838-DB056FE78FD5</t>
  </si>
  <si>
    <t>09DFA886-9467-4A0B-9C81-90A11473693D</t>
  </si>
  <si>
    <t>5264F67B-BFAA-4BC5-AA02-0611666D694A</t>
  </si>
  <si>
    <t>09991E26-F4BD-45B4-8D77-8DD4F6042ABB</t>
  </si>
  <si>
    <t>BB1754D8-4858-4F7D-91A2-034FD36E7958</t>
  </si>
  <si>
    <t>83FBAF63-8AD5-41B1-885D-CAAD8A50A710</t>
  </si>
  <si>
    <t>AAF8333B-8C3D-4142-BC0B-9DC51125352D</t>
  </si>
  <si>
    <t>AF42DDFA-FE73-4E5D-BACD-445DC167FC04</t>
  </si>
  <si>
    <t>9827F58E-E1C3-4B96-B90C-326D5195117C</t>
  </si>
  <si>
    <t>0B0489A1-6D9D-4033-816B-2E4B52A94479</t>
  </si>
  <si>
    <t>1524014F-7009-49E6-8A5E-764223C3C325</t>
  </si>
  <si>
    <t>9F26514A-9C62-42C4-80EB-2C4E2DDB8D31</t>
  </si>
  <si>
    <t>64A16DC1-35D6-4332-8365-A34F0A1AC61A</t>
  </si>
  <si>
    <t>E96B52DF-0BCC-40A5-9738-AFC5544DF408</t>
  </si>
  <si>
    <t>FD532FD8-CECD-4125-AEF4-26A545C51FDC</t>
  </si>
  <si>
    <t>E4C262F6-2EDA-4D06-A20A-C09AD1CC106A</t>
  </si>
  <si>
    <t>0AF6F626-86EE-48C0-BAA2-CC09EECC533C</t>
  </si>
  <si>
    <t>Pago de ISR correspondiente al mes de mayo</t>
  </si>
  <si>
    <t>Pago de Seguridad Social correspondiente al mes de mayo</t>
  </si>
  <si>
    <t>Nomina periodo 12 Bañuelos Alvarado Adrian</t>
  </si>
  <si>
    <t>Nomina periodo 12 Bañuelos Alvarado Efrain</t>
  </si>
  <si>
    <t>Nomina periodo 12 Bañuelos Alvarado Fermín</t>
  </si>
  <si>
    <t>Nomina periodo 12 Bañuelos Alvarado Raymundo</t>
  </si>
  <si>
    <t>Nomina periodo 12 Flores Velazquez José Leonardo</t>
  </si>
  <si>
    <t>Nomina periodo 12 Arellano Marin Guillermo</t>
  </si>
  <si>
    <t>Nomina periodo 12 Muñoz Cortes Gregorio</t>
  </si>
  <si>
    <t>Nomina periodo 12 Muro Morales Juan Antonio</t>
  </si>
  <si>
    <t>Nomina periodo 12 Marin Muro Francisco</t>
  </si>
  <si>
    <t>Nomina periodo 12 Esparza Cortez Raudel</t>
  </si>
  <si>
    <t>Nomina periodo 12 Sánchez Valdivia Faustino</t>
  </si>
  <si>
    <t>Nomina periodo 12 Carrillo Guerrero Efren</t>
  </si>
  <si>
    <t>Nomina periodo 12 Guerrero Salazar Salvador</t>
  </si>
  <si>
    <t>Nomina periodo 12 Carrillo Guerrero Sergio</t>
  </si>
  <si>
    <t>Nomina periodo 12 Guerrero Castillo Salvador</t>
  </si>
  <si>
    <t>Nomina periodo 12 Palomino Topete Ricardo</t>
  </si>
  <si>
    <t>Nomina periodo 12 Guerrero Gomez J Rosario</t>
  </si>
  <si>
    <t>Nomina periodo 12 Guerrero Castillo Andres</t>
  </si>
  <si>
    <t>Nomina periodo 12 Guerrero Briones José</t>
  </si>
  <si>
    <t>Nomina periodo 12 Olvera Torres Martín</t>
  </si>
  <si>
    <t>Nomina periodo 12 Guerrero Salazar José Roberto</t>
  </si>
  <si>
    <t>Nomina periodo 12 Salazar Ramirez Jesús Osvaldo</t>
  </si>
  <si>
    <t>57ED2D23-0CF2-408F-A40E-D5F5A22CCE4B</t>
  </si>
  <si>
    <t>E69CE10C-6557-4DE4-B4A5-0BDDD139CDE3</t>
  </si>
  <si>
    <t>90DC13C2-D1CC-4FCB-8FF7-9026AAE897DB</t>
  </si>
  <si>
    <t>0FF88772-CD20-47DB-AD03-2598D290C121</t>
  </si>
  <si>
    <t>33CD49CA-01D2-4275-BF2E-50ABFDC73D73</t>
  </si>
  <si>
    <t>473CD9C5-8EB9-4A18-8281-1163786B8F7F</t>
  </si>
  <si>
    <t>4ED93AA8-BCEE-414A-AA30-43A7EAC7E8B2</t>
  </si>
  <si>
    <t>48FE4085-2199-42C8-8B2E-2F3970543C88</t>
  </si>
  <si>
    <t>416D8ECB-4401-4592-82F1-6575D070954D</t>
  </si>
  <si>
    <t>449F8133-DDDD-4E56-9141-1694EFD7C417</t>
  </si>
  <si>
    <t>BD403230-D784-4FF6-BC66-A56526D985D1</t>
  </si>
  <si>
    <t>6229B4B9-D02F-47EF-90CC-AB99E110B543</t>
  </si>
  <si>
    <t>149E7886-0C2D-4475-80AC-3F8C10181EB8</t>
  </si>
  <si>
    <t>E696BA53-0F55-48B0-A566-E750441A93F5</t>
  </si>
  <si>
    <t>013C7AF9-55B1-4159-8B0F-3ACD6E7B97C6</t>
  </si>
  <si>
    <t>E47424FD-F307-43D4-968F-F9AF15A7D1E3</t>
  </si>
  <si>
    <t>6C5BE4A1-0CC9-4415-9122-ECE512B314DE</t>
  </si>
  <si>
    <t>11971C23-BC21-49D7-BD49-CF9F5E9CC843</t>
  </si>
  <si>
    <t>540E68B0-B96D-4474-9ED6-B4E4AB3FC680</t>
  </si>
  <si>
    <t>3D5C0FE7-5ACA-4BB6-860A-3A9910ECBF7E</t>
  </si>
  <si>
    <t>96A32AE0-A469-4B97-B914-734B714D767C</t>
  </si>
  <si>
    <t>751F67D3-B4D1-4E9F-8116-63D98AB8E642</t>
  </si>
  <si>
    <t>07 de julio del 2021</t>
  </si>
  <si>
    <t>JUNTA INTERMUNICIPAL DE MEDIO AMBIENTE PARA LA GESTIÓN INTEGRAL DE LA REGIÓN VALLES</t>
  </si>
  <si>
    <t>01 DE ABRIL AL 30 DE JUNIO</t>
  </si>
  <si>
    <t>PERIODO QUE REPORTA: PRIMR TRIMESTRE (ABRIL-JUNIO)</t>
  </si>
  <si>
    <t>JUNTA INTERMUNICIPAL DE MEDIO AMBIENTE 
PRIMER INFORME TRIMESTRAL (ABRIL-JUNIO)
CONVENIO PARA LA APLICACIÓN DEL PROGRAMA MANEJO DEL FUEGO A TRAVES DE ACCIONES Y ESTRATEGIAS PARA LA GESTIÓN AMBIENTAL COMO
MECANISMOS DE GOBERNANZA TERRITORIAL A TRAVES DE LA JUNTA INTERMUNICIPAL JIMAV</t>
  </si>
  <si>
    <t>Nominas timbradas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</si>
</sst>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0_ ;\-0\ "/>
    <numFmt numFmtId="166" formatCode="_-&quot;$&quot;\ * #,##0.00_-;\-&quot;$&quot;\ * #,##0.00_-;_-&quot;$&quot;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Light"/>
      <family val="2"/>
      <scheme val="maj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horizontal="center" vertical="center" wrapText="1"/>
    </xf>
    <xf numFmtId="44" fontId="1" fillId="0" borderId="0" applyFont="0" applyFill="0" applyBorder="0" applyAlignment="0" applyProtection="0"/>
    <xf numFmtId="0" fontId="6" fillId="0" borderId="0"/>
    <xf numFmtId="0" fontId="1" fillId="0" borderId="0"/>
    <xf numFmtId="166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165" fontId="5" fillId="4" borderId="6" xfId="1" applyNumberFormat="1" applyFont="1" applyFill="1" applyBorder="1">
      <alignment horizontal="center" vertical="center" wrapText="1"/>
    </xf>
    <xf numFmtId="0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5" borderId="0" xfId="0" applyFill="1"/>
    <xf numFmtId="43" fontId="3" fillId="2" borderId="1" xfId="6" applyFont="1" applyFill="1" applyBorder="1" applyAlignment="1">
      <alignment vertical="center"/>
    </xf>
    <xf numFmtId="43" fontId="0" fillId="0" borderId="0" xfId="6" applyFont="1"/>
    <xf numFmtId="43" fontId="10" fillId="0" borderId="0" xfId="6" applyFont="1" applyAlignment="1">
      <alignment horizontal="center" vertical="center"/>
    </xf>
    <xf numFmtId="43" fontId="12" fillId="5" borderId="1" xfId="6" applyFont="1" applyFill="1" applyBorder="1" applyAlignment="1">
      <alignment horizontal="center" vertical="center"/>
    </xf>
    <xf numFmtId="0" fontId="12" fillId="5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12" fillId="0" borderId="0" xfId="0" applyFont="1"/>
    <xf numFmtId="10" fontId="4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10" fontId="0" fillId="0" borderId="0" xfId="7" applyNumberFormat="1" applyFont="1"/>
    <xf numFmtId="10" fontId="15" fillId="0" borderId="0" xfId="0" applyNumberFormat="1" applyFont="1"/>
    <xf numFmtId="44" fontId="15" fillId="0" borderId="0" xfId="0" applyNumberFormat="1" applyFont="1"/>
    <xf numFmtId="0" fontId="16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NumberFormat="1" applyFont="1"/>
    <xf numFmtId="43" fontId="14" fillId="0" borderId="0" xfId="6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8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10" fontId="15" fillId="0" borderId="1" xfId="0" applyNumberFormat="1" applyFont="1" applyBorder="1"/>
    <xf numFmtId="0" fontId="14" fillId="0" borderId="1" xfId="0" applyFont="1" applyBorder="1"/>
    <xf numFmtId="0" fontId="12" fillId="0" borderId="1" xfId="0" applyFont="1" applyBorder="1"/>
    <xf numFmtId="0" fontId="19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44" fontId="19" fillId="4" borderId="14" xfId="0" applyNumberFormat="1" applyFont="1" applyFill="1" applyBorder="1" applyAlignment="1">
      <alignment vertical="center"/>
    </xf>
    <xf numFmtId="0" fontId="19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4" fontId="19" fillId="0" borderId="1" xfId="0" applyNumberFormat="1" applyFont="1" applyBorder="1" applyAlignment="1">
      <alignment vertical="center"/>
    </xf>
    <xf numFmtId="44" fontId="19" fillId="0" borderId="15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vertical="center"/>
    </xf>
    <xf numFmtId="44" fontId="6" fillId="0" borderId="15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44" fontId="19" fillId="0" borderId="1" xfId="8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4" fontId="0" fillId="0" borderId="1" xfId="8" applyFont="1" applyFill="1" applyBorder="1" applyAlignment="1">
      <alignment horizontal="center" vertical="center"/>
    </xf>
    <xf numFmtId="44" fontId="6" fillId="0" borderId="15" xfId="8" applyFont="1" applyFill="1" applyBorder="1" applyAlignment="1">
      <alignment vertical="center"/>
    </xf>
    <xf numFmtId="0" fontId="20" fillId="4" borderId="16" xfId="0" applyFont="1" applyFill="1" applyBorder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44" fontId="20" fillId="4" borderId="9" xfId="8" applyFont="1" applyFill="1" applyBorder="1" applyAlignment="1">
      <alignment horizontal="center" vertical="center" wrapText="1"/>
    </xf>
    <xf numFmtId="165" fontId="5" fillId="4" borderId="17" xfId="1" applyNumberFormat="1" applyFont="1" applyFill="1" applyBorder="1">
      <alignment horizontal="center" vertical="center" wrapText="1"/>
    </xf>
    <xf numFmtId="44" fontId="5" fillId="4" borderId="17" xfId="2" applyFont="1" applyFill="1" applyBorder="1" applyAlignment="1">
      <alignment horizontal="center" vertical="center" wrapText="1"/>
    </xf>
    <xf numFmtId="4" fontId="5" fillId="4" borderId="18" xfId="1" applyNumberFormat="1" applyFont="1" applyFill="1" applyBorder="1">
      <alignment horizontal="center" vertical="center" wrapText="1"/>
    </xf>
    <xf numFmtId="44" fontId="19" fillId="4" borderId="19" xfId="0" applyNumberFormat="1" applyFont="1" applyFill="1" applyBorder="1" applyAlignment="1">
      <alignment vertical="center"/>
    </xf>
    <xf numFmtId="44" fontId="19" fillId="0" borderId="15" xfId="8" applyFont="1" applyFill="1" applyBorder="1" applyAlignment="1">
      <alignment vertical="center"/>
    </xf>
    <xf numFmtId="44" fontId="20" fillId="4" borderId="10" xfId="8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5" borderId="1" xfId="8" applyFont="1" applyFill="1" applyBorder="1" applyAlignment="1">
      <alignment horizontal="right" vertical="center"/>
    </xf>
    <xf numFmtId="44" fontId="10" fillId="0" borderId="1" xfId="8" applyFont="1" applyBorder="1"/>
    <xf numFmtId="44" fontId="12" fillId="0" borderId="1" xfId="8" applyFont="1" applyBorder="1"/>
    <xf numFmtId="0" fontId="0" fillId="0" borderId="1" xfId="0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8" fontId="12" fillId="7" borderId="1" xfId="0" applyNumberFormat="1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12" fillId="0" borderId="0" xfId="0" applyFont="1"/>
    <xf numFmtId="0" fontId="22" fillId="0" borderId="3" xfId="0" applyFont="1" applyBorder="1" applyAlignment="1">
      <alignment horizontal="center" vertical="center"/>
    </xf>
    <xf numFmtId="14" fontId="24" fillId="0" borderId="0" xfId="0" applyNumberFormat="1" applyFont="1" applyFill="1" applyBorder="1" applyAlignment="1">
      <alignment vertical="center" wrapText="1"/>
    </xf>
    <xf numFmtId="0" fontId="0" fillId="0" borderId="0" xfId="0" applyFont="1"/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 wrapText="1"/>
    </xf>
    <xf numFmtId="0" fontId="16" fillId="3" borderId="3" xfId="0" applyNumberFormat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43" fontId="16" fillId="3" borderId="4" xfId="6" applyFont="1" applyFill="1" applyBorder="1" applyAlignment="1">
      <alignment horizontal="center" vertical="center" wrapText="1"/>
    </xf>
    <xf numFmtId="8" fontId="16" fillId="0" borderId="1" xfId="8" applyNumberFormat="1" applyFont="1" applyBorder="1" applyAlignment="1">
      <alignment horizontal="center" vertical="center"/>
    </xf>
    <xf numFmtId="44" fontId="12" fillId="5" borderId="1" xfId="8" applyFont="1" applyFill="1" applyBorder="1" applyAlignment="1">
      <alignment horizontal="center" vertical="center"/>
    </xf>
    <xf numFmtId="44" fontId="12" fillId="5" borderId="1" xfId="8" applyFont="1" applyFill="1" applyBorder="1" applyAlignment="1">
      <alignment vertical="center"/>
    </xf>
    <xf numFmtId="44" fontId="15" fillId="0" borderId="1" xfId="8" applyFont="1" applyBorder="1"/>
    <xf numFmtId="10" fontId="0" fillId="5" borderId="1" xfId="7" applyNumberFormat="1" applyFont="1" applyFill="1" applyBorder="1"/>
    <xf numFmtId="0" fontId="0" fillId="0" borderId="1" xfId="0" applyBorder="1" applyAlignment="1">
      <alignment vertical="center" wrapText="1"/>
    </xf>
    <xf numFmtId="44" fontId="12" fillId="5" borderId="1" xfId="8" applyFont="1" applyFill="1" applyBorder="1" applyAlignment="1">
      <alignment horizontal="center"/>
    </xf>
    <xf numFmtId="44" fontId="12" fillId="5" borderId="1" xfId="8" applyFont="1" applyFill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7" fillId="6" borderId="3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 wrapText="1"/>
    </xf>
    <xf numFmtId="164" fontId="25" fillId="0" borderId="5" xfId="0" applyNumberFormat="1" applyFont="1" applyBorder="1" applyAlignment="1">
      <alignment horizontal="center" vertical="center"/>
    </xf>
    <xf numFmtId="164" fontId="25" fillId="0" borderId="4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164" fontId="23" fillId="0" borderId="3" xfId="0" applyNumberFormat="1" applyFont="1" applyFill="1" applyBorder="1" applyAlignment="1">
      <alignment horizontal="center" vertical="center" wrapText="1"/>
    </xf>
    <xf numFmtId="164" fontId="23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9">
    <cellStyle name="Millares" xfId="6" builtinId="3"/>
    <cellStyle name="Moneda" xfId="8" builtinId="4"/>
    <cellStyle name="Moneda 2" xfId="5" xr:uid="{00000000-0005-0000-0000-000002000000}"/>
    <cellStyle name="Moneda 4" xfId="2" xr:uid="{00000000-0005-0000-0000-000003000000}"/>
    <cellStyle name="Normal" xfId="0" builtinId="0"/>
    <cellStyle name="Normal 2 2" xfId="3" xr:uid="{00000000-0005-0000-0000-000005000000}"/>
    <cellStyle name="Normal 3 2 2" xfId="1" xr:uid="{00000000-0005-0000-0000-000006000000}"/>
    <cellStyle name="Normal 8" xfId="4" xr:uid="{00000000-0005-0000-0000-000007000000}"/>
    <cellStyle name="Porcentaje" xfId="7" builtinId="5"/>
  </cellStyles>
  <dxfs count="0"/>
  <tableStyles count="1" defaultTableStyle="TableStyleMedium2" defaultPivotStyle="PivotStyleLight16">
    <tableStyle name="Estilo de tabla dinámica 1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328613</xdr:colOff>
      <xdr:row>0</xdr:row>
      <xdr:rowOff>140434</xdr:rowOff>
    </xdr:from>
    <xdr:to>
      <xdr:col>2</xdr:col>
      <xdr:colOff>328613</xdr:colOff>
      <xdr:row>0</xdr:row>
      <xdr:rowOff>547856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3" y="140434"/>
          <a:ext cx="2238375" cy="407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K1" zoomScale="70" zoomScaleNormal="70" workbookViewId="0">
      <selection activeCell="T1" sqref="T1"/>
    </sheetView>
  </sheetViews>
  <sheetFormatPr baseColWidth="10" defaultRowHeight="15" x14ac:dyDescent="0.25"/>
  <cols>
    <col min="1" max="2" width="26.140625" customWidth="1"/>
    <col min="3" max="3" width="30.85546875" customWidth="1"/>
    <col min="4" max="4" width="23.42578125" customWidth="1"/>
    <col min="5" max="7" width="17.85546875" customWidth="1"/>
    <col min="8" max="8" width="22.140625" customWidth="1"/>
    <col min="9" max="9" width="17.85546875" customWidth="1"/>
    <col min="10" max="10" width="21.7109375" style="8" bestFit="1" customWidth="1"/>
    <col min="11" max="11" width="18.42578125" bestFit="1" customWidth="1"/>
    <col min="12" max="13" width="21" bestFit="1" customWidth="1"/>
    <col min="14" max="14" width="25.5703125" customWidth="1"/>
    <col min="15" max="15" width="21" bestFit="1" customWidth="1"/>
    <col min="16" max="16" width="15.7109375" customWidth="1"/>
    <col min="17" max="17" width="17.28515625" customWidth="1"/>
    <col min="18" max="18" width="20.140625" customWidth="1"/>
    <col min="19" max="19" width="15.5703125" customWidth="1"/>
  </cols>
  <sheetData>
    <row r="1" spans="1:19" ht="125.25" customHeight="1" x14ac:dyDescent="0.25">
      <c r="A1" s="88" t="s">
        <v>249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</row>
    <row r="2" spans="1:19" ht="20.25" customHeight="1" x14ac:dyDescent="0.3">
      <c r="A2" s="93" t="s">
        <v>248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5"/>
    </row>
    <row r="3" spans="1:19" ht="20.25" customHeight="1" x14ac:dyDescent="0.25">
      <c r="A3" s="91" t="s">
        <v>1</v>
      </c>
      <c r="B3" s="91" t="s">
        <v>2</v>
      </c>
      <c r="C3" s="91" t="s">
        <v>3</v>
      </c>
      <c r="D3" s="91" t="s">
        <v>4</v>
      </c>
      <c r="E3" s="92" t="s">
        <v>23</v>
      </c>
      <c r="F3" s="92"/>
      <c r="G3" s="92"/>
      <c r="H3" s="28"/>
      <c r="I3" s="28"/>
      <c r="J3" s="92" t="s">
        <v>51</v>
      </c>
      <c r="K3" s="92"/>
      <c r="L3" s="92"/>
      <c r="M3" s="92"/>
      <c r="N3" s="92"/>
      <c r="O3" s="92"/>
      <c r="P3" s="28"/>
      <c r="Q3" s="28"/>
      <c r="R3" s="28"/>
      <c r="S3" s="28"/>
    </row>
    <row r="4" spans="1:19" ht="48" customHeight="1" x14ac:dyDescent="0.25">
      <c r="A4" s="91"/>
      <c r="B4" s="91"/>
      <c r="C4" s="91"/>
      <c r="D4" s="91"/>
      <c r="E4" s="5" t="s">
        <v>42</v>
      </c>
      <c r="F4" s="3" t="s">
        <v>32</v>
      </c>
      <c r="G4" s="5" t="s">
        <v>33</v>
      </c>
      <c r="H4" s="5" t="s">
        <v>25</v>
      </c>
      <c r="I4" s="5" t="s">
        <v>30</v>
      </c>
      <c r="J4" s="7" t="s">
        <v>5</v>
      </c>
      <c r="K4" s="5" t="s">
        <v>24</v>
      </c>
      <c r="L4" s="5" t="s">
        <v>34</v>
      </c>
      <c r="M4" s="5" t="s">
        <v>35</v>
      </c>
      <c r="N4" s="5" t="s">
        <v>36</v>
      </c>
      <c r="O4" s="25" t="s">
        <v>37</v>
      </c>
      <c r="P4" s="25" t="s">
        <v>38</v>
      </c>
      <c r="Q4" s="3" t="s">
        <v>6</v>
      </c>
      <c r="R4" s="3" t="s">
        <v>7</v>
      </c>
      <c r="S4" s="4" t="s">
        <v>30</v>
      </c>
    </row>
    <row r="5" spans="1:19" s="6" customFormat="1" ht="15" customHeight="1" x14ac:dyDescent="0.25">
      <c r="A5" s="96" t="s">
        <v>43</v>
      </c>
      <c r="B5" s="96" t="s">
        <v>44</v>
      </c>
      <c r="C5" s="97" t="s">
        <v>45</v>
      </c>
      <c r="D5" s="97" t="s">
        <v>46</v>
      </c>
      <c r="E5" s="96" t="s">
        <v>47</v>
      </c>
      <c r="F5" s="84">
        <f>J5/$J$11</f>
        <v>0.78475367029700793</v>
      </c>
      <c r="G5" s="14">
        <f>L5/$J$11</f>
        <v>0.47345154065176803</v>
      </c>
      <c r="H5" s="85" t="s">
        <v>250</v>
      </c>
      <c r="I5" s="12"/>
      <c r="J5" s="27">
        <v>612107.86</v>
      </c>
      <c r="K5" s="62">
        <v>0</v>
      </c>
      <c r="L5" s="10">
        <v>369292.2</v>
      </c>
      <c r="M5" s="81"/>
      <c r="N5" s="81"/>
      <c r="O5" s="81">
        <f>SUM(K5:N5)</f>
        <v>369292.2</v>
      </c>
      <c r="P5" s="86">
        <v>0</v>
      </c>
      <c r="Q5" s="24">
        <v>1131</v>
      </c>
      <c r="R5" s="24" t="s">
        <v>50</v>
      </c>
      <c r="S5" s="29"/>
    </row>
    <row r="6" spans="1:19" s="6" customFormat="1" x14ac:dyDescent="0.25">
      <c r="A6" s="96"/>
      <c r="B6" s="96"/>
      <c r="C6" s="97"/>
      <c r="D6" s="97"/>
      <c r="E6" s="96"/>
      <c r="F6" s="84">
        <f t="shared" ref="F6:F10" si="0">J6/$J$11</f>
        <v>3.3372307846691002E-3</v>
      </c>
      <c r="G6" s="14">
        <f t="shared" ref="G6:G9" si="1">L6/$J$11</f>
        <v>0</v>
      </c>
      <c r="H6" s="85" t="s">
        <v>250</v>
      </c>
      <c r="I6" s="12"/>
      <c r="J6" s="27">
        <v>2603.04</v>
      </c>
      <c r="K6" s="62">
        <v>0</v>
      </c>
      <c r="L6" s="10">
        <v>0</v>
      </c>
      <c r="M6" s="82"/>
      <c r="N6" s="82"/>
      <c r="O6" s="81">
        <f t="shared" ref="O6:O10" si="2">SUM(K6:N6)</f>
        <v>0</v>
      </c>
      <c r="P6" s="87">
        <v>0</v>
      </c>
      <c r="Q6" s="24">
        <v>1321</v>
      </c>
      <c r="R6" s="24" t="s">
        <v>50</v>
      </c>
      <c r="S6" s="11"/>
    </row>
    <row r="7" spans="1:19" s="6" customFormat="1" ht="153" customHeight="1" x14ac:dyDescent="0.25">
      <c r="A7" s="96"/>
      <c r="B7" s="96"/>
      <c r="C7" s="97"/>
      <c r="D7" s="97"/>
      <c r="E7" s="96"/>
      <c r="F7" s="84">
        <f t="shared" si="0"/>
        <v>3.3669431427103297E-2</v>
      </c>
      <c r="G7" s="14">
        <f t="shared" si="1"/>
        <v>0</v>
      </c>
      <c r="H7" s="85" t="s">
        <v>250</v>
      </c>
      <c r="I7" s="12"/>
      <c r="J7" s="27">
        <v>26262.156391649463</v>
      </c>
      <c r="K7" s="62">
        <v>0</v>
      </c>
      <c r="L7" s="10">
        <v>0</v>
      </c>
      <c r="M7" s="82"/>
      <c r="N7" s="82"/>
      <c r="O7" s="81">
        <f t="shared" si="2"/>
        <v>0</v>
      </c>
      <c r="P7" s="87">
        <v>0</v>
      </c>
      <c r="Q7" s="24">
        <v>1322</v>
      </c>
      <c r="R7" s="24" t="s">
        <v>50</v>
      </c>
      <c r="S7" s="11"/>
    </row>
    <row r="8" spans="1:19" s="15" customFormat="1" ht="21" x14ac:dyDescent="0.35">
      <c r="A8" s="96"/>
      <c r="B8" s="96"/>
      <c r="C8" s="97"/>
      <c r="D8" s="97"/>
      <c r="E8" s="24" t="s">
        <v>48</v>
      </c>
      <c r="F8" s="84">
        <f t="shared" si="0"/>
        <v>8.7547846558850381E-2</v>
      </c>
      <c r="G8" s="14">
        <f t="shared" si="1"/>
        <v>3.9411346336166594E-2</v>
      </c>
      <c r="H8" s="65" t="s">
        <v>48</v>
      </c>
      <c r="I8" s="30"/>
      <c r="J8" s="27">
        <v>68287.319999999992</v>
      </c>
      <c r="K8" s="63">
        <v>0</v>
      </c>
      <c r="L8" s="10">
        <v>30740.85</v>
      </c>
      <c r="M8" s="83"/>
      <c r="N8" s="83"/>
      <c r="O8" s="81">
        <f t="shared" si="2"/>
        <v>30740.85</v>
      </c>
      <c r="P8" s="81">
        <v>0</v>
      </c>
      <c r="Q8" s="26">
        <v>1412</v>
      </c>
      <c r="R8" s="24" t="s">
        <v>50</v>
      </c>
      <c r="S8" s="31"/>
    </row>
    <row r="9" spans="1:19" x14ac:dyDescent="0.25">
      <c r="A9" s="96"/>
      <c r="B9" s="96"/>
      <c r="C9" s="97"/>
      <c r="D9" s="97"/>
      <c r="E9" s="24" t="s">
        <v>48</v>
      </c>
      <c r="F9" s="84">
        <f t="shared" si="0"/>
        <v>3.4403923236078736E-2</v>
      </c>
      <c r="G9" s="14">
        <f t="shared" si="1"/>
        <v>0</v>
      </c>
      <c r="H9" s="65" t="s">
        <v>48</v>
      </c>
      <c r="I9" s="32"/>
      <c r="J9" s="27">
        <v>26835.060000000005</v>
      </c>
      <c r="K9" s="64">
        <v>0</v>
      </c>
      <c r="L9" s="10">
        <v>0</v>
      </c>
      <c r="M9" s="64"/>
      <c r="N9" s="64"/>
      <c r="O9" s="81">
        <f t="shared" si="2"/>
        <v>0</v>
      </c>
      <c r="P9" s="64">
        <v>0</v>
      </c>
      <c r="Q9" s="26">
        <v>1432</v>
      </c>
      <c r="R9" s="24" t="s">
        <v>50</v>
      </c>
      <c r="S9" s="32"/>
    </row>
    <row r="10" spans="1:19" x14ac:dyDescent="0.25">
      <c r="A10" s="96"/>
      <c r="B10" s="96"/>
      <c r="C10" s="97"/>
      <c r="D10" s="97"/>
      <c r="E10" s="26" t="s">
        <v>49</v>
      </c>
      <c r="F10" s="84">
        <f t="shared" si="0"/>
        <v>5.6287897696290327E-2</v>
      </c>
      <c r="G10" s="14">
        <f>L10/$J$11</f>
        <v>0</v>
      </c>
      <c r="H10" s="26" t="s">
        <v>49</v>
      </c>
      <c r="I10" s="32"/>
      <c r="J10" s="27">
        <v>43904.56</v>
      </c>
      <c r="K10" s="64">
        <v>0</v>
      </c>
      <c r="L10" s="10">
        <v>0</v>
      </c>
      <c r="M10" s="64"/>
      <c r="N10" s="64"/>
      <c r="O10" s="81">
        <f t="shared" si="2"/>
        <v>0</v>
      </c>
      <c r="P10" s="64">
        <v>0</v>
      </c>
      <c r="Q10" s="26">
        <v>1611</v>
      </c>
      <c r="R10" s="24" t="s">
        <v>50</v>
      </c>
      <c r="S10" s="32"/>
    </row>
    <row r="11" spans="1:19" ht="21" x14ac:dyDescent="0.35">
      <c r="F11" s="17">
        <f>SUM(F5:F10)</f>
        <v>0.99999999999999978</v>
      </c>
      <c r="G11" s="17">
        <f>SUM(G5:G10)</f>
        <v>0.51286288698793459</v>
      </c>
      <c r="J11" s="18">
        <f>SUM(J5:J10)</f>
        <v>779999.99639164959</v>
      </c>
      <c r="K11" s="18">
        <f>SUM(K5:K10)</f>
        <v>0</v>
      </c>
      <c r="L11" s="18">
        <f t="shared" ref="L11:P11" si="3">SUM(L5:L10)</f>
        <v>400033.05</v>
      </c>
      <c r="M11" s="18">
        <f t="shared" si="3"/>
        <v>0</v>
      </c>
      <c r="N11" s="18">
        <f t="shared" si="3"/>
        <v>0</v>
      </c>
      <c r="O11" s="18">
        <f t="shared" si="3"/>
        <v>400033.05</v>
      </c>
      <c r="P11" s="18">
        <f t="shared" si="3"/>
        <v>0</v>
      </c>
    </row>
    <row r="14" spans="1:19" x14ac:dyDescent="0.25">
      <c r="H14" s="8"/>
      <c r="I14" s="16"/>
    </row>
    <row r="15" spans="1:19" x14ac:dyDescent="0.25">
      <c r="I15" s="16"/>
    </row>
    <row r="16" spans="1:19" x14ac:dyDescent="0.25">
      <c r="I16" s="16"/>
    </row>
    <row r="17" spans="9:9" x14ac:dyDescent="0.25">
      <c r="I17" s="16"/>
    </row>
    <row r="18" spans="9:9" x14ac:dyDescent="0.25">
      <c r="I18" s="16"/>
    </row>
    <row r="19" spans="9:9" x14ac:dyDescent="0.25">
      <c r="I19" s="16"/>
    </row>
    <row r="20" spans="9:9" x14ac:dyDescent="0.25">
      <c r="I20" s="16"/>
    </row>
  </sheetData>
  <mergeCells count="13">
    <mergeCell ref="A5:A10"/>
    <mergeCell ref="B5:B10"/>
    <mergeCell ref="C5:C10"/>
    <mergeCell ref="D5:D10"/>
    <mergeCell ref="E5:E7"/>
    <mergeCell ref="A1:S1"/>
    <mergeCell ref="A3:A4"/>
    <mergeCell ref="B3:B4"/>
    <mergeCell ref="C3:C4"/>
    <mergeCell ref="D3:D4"/>
    <mergeCell ref="E3:G3"/>
    <mergeCell ref="J3:O3"/>
    <mergeCell ref="A2:S2"/>
  </mergeCells>
  <pageMargins left="0.70866141732283472" right="0.70866141732283472" top="0.74803149606299213" bottom="0.74803149606299213" header="0.31496062992125984" footer="0.31496062992125984"/>
  <pageSetup paperSize="345" scale="35" fitToWidth="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4"/>
  <sheetViews>
    <sheetView topLeftCell="A97" zoomScale="85" zoomScaleNormal="85" workbookViewId="0">
      <selection activeCell="A9" sqref="A9:XFD9"/>
    </sheetView>
  </sheetViews>
  <sheetFormatPr baseColWidth="10" defaultRowHeight="21" x14ac:dyDescent="0.25"/>
  <cols>
    <col min="1" max="1" width="18.42578125" customWidth="1"/>
    <col min="2" max="2" width="15.140625" customWidth="1"/>
    <col min="3" max="3" width="11.42578125" customWidth="1"/>
    <col min="4" max="4" width="38.42578125" style="2" customWidth="1"/>
    <col min="5" max="5" width="50.42578125" bestFit="1" customWidth="1"/>
    <col min="6" max="6" width="19.28515625" customWidth="1"/>
    <col min="7" max="7" width="22" style="9" bestFit="1" customWidth="1"/>
    <col min="8" max="8" width="30.85546875" bestFit="1" customWidth="1"/>
    <col min="9" max="9" width="24" customWidth="1"/>
    <col min="10" max="10" width="12.28515625" bestFit="1" customWidth="1"/>
    <col min="11" max="11" width="13.85546875" bestFit="1" customWidth="1"/>
  </cols>
  <sheetData>
    <row r="1" spans="1:9" ht="59.25" customHeight="1" x14ac:dyDescent="0.25">
      <c r="A1" s="108" t="s">
        <v>8</v>
      </c>
      <c r="B1" s="109"/>
      <c r="C1" s="109"/>
      <c r="D1" s="109"/>
      <c r="E1" s="109"/>
      <c r="F1" s="109"/>
      <c r="G1" s="109"/>
      <c r="H1" s="110"/>
    </row>
    <row r="2" spans="1:9" s="73" customFormat="1" ht="60" customHeight="1" x14ac:dyDescent="0.25">
      <c r="A2" s="111" t="s">
        <v>0</v>
      </c>
      <c r="B2" s="112"/>
      <c r="C2" s="113" t="s">
        <v>247</v>
      </c>
      <c r="D2" s="114"/>
      <c r="E2" s="71" t="s">
        <v>9</v>
      </c>
      <c r="F2" s="114" t="s">
        <v>245</v>
      </c>
      <c r="G2" s="114"/>
      <c r="H2" s="115"/>
      <c r="I2" s="72"/>
    </row>
    <row r="3" spans="1:9" s="73" customFormat="1" ht="44.25" customHeight="1" x14ac:dyDescent="0.25">
      <c r="A3" s="103" t="s">
        <v>10</v>
      </c>
      <c r="B3" s="105"/>
      <c r="C3" s="116" t="s">
        <v>64</v>
      </c>
      <c r="D3" s="117"/>
      <c r="E3" s="117"/>
      <c r="F3" s="117"/>
      <c r="G3" s="117"/>
      <c r="H3" s="118"/>
    </row>
    <row r="4" spans="1:9" s="73" customFormat="1" ht="45.75" customHeight="1" x14ac:dyDescent="0.25">
      <c r="A4" s="98" t="s">
        <v>11</v>
      </c>
      <c r="B4" s="99"/>
      <c r="C4" s="100"/>
      <c r="D4" s="101" t="s">
        <v>52</v>
      </c>
      <c r="E4" s="101"/>
      <c r="F4" s="101"/>
      <c r="G4" s="101"/>
      <c r="H4" s="102"/>
    </row>
    <row r="5" spans="1:9" s="73" customFormat="1" ht="30" customHeight="1" x14ac:dyDescent="0.25">
      <c r="A5" s="103" t="s">
        <v>12</v>
      </c>
      <c r="B5" s="104"/>
      <c r="C5" s="105"/>
      <c r="D5" s="106" t="s">
        <v>246</v>
      </c>
      <c r="E5" s="106"/>
      <c r="F5" s="106"/>
      <c r="G5" s="106"/>
      <c r="H5" s="107"/>
    </row>
    <row r="6" spans="1:9" s="73" customFormat="1" ht="27" customHeight="1" x14ac:dyDescent="0.25">
      <c r="A6" s="120"/>
      <c r="B6" s="120"/>
      <c r="C6" s="120"/>
      <c r="D6" s="120"/>
      <c r="E6" s="120"/>
      <c r="F6" s="120"/>
      <c r="G6" s="120"/>
      <c r="H6" s="120"/>
    </row>
    <row r="7" spans="1:9" s="73" customFormat="1" ht="26.25" customHeight="1" x14ac:dyDescent="0.25">
      <c r="A7" s="121" t="s">
        <v>13</v>
      </c>
      <c r="B7" s="122"/>
      <c r="C7" s="122"/>
      <c r="D7" s="122"/>
      <c r="E7" s="123" t="s">
        <v>43</v>
      </c>
      <c r="F7" s="123"/>
      <c r="G7" s="123"/>
      <c r="H7" s="124"/>
    </row>
    <row r="8" spans="1:9" s="73" customFormat="1" ht="27.75" customHeight="1" x14ac:dyDescent="0.25">
      <c r="A8" s="121" t="s">
        <v>14</v>
      </c>
      <c r="B8" s="122"/>
      <c r="C8" s="122"/>
      <c r="D8" s="122"/>
      <c r="E8" s="123" t="s">
        <v>44</v>
      </c>
      <c r="F8" s="123"/>
      <c r="G8" s="123"/>
      <c r="H8" s="124"/>
    </row>
    <row r="9" spans="1:9" s="73" customFormat="1" ht="63" customHeight="1" x14ac:dyDescent="0.25">
      <c r="A9" s="74" t="s">
        <v>15</v>
      </c>
      <c r="B9" s="75" t="s">
        <v>16</v>
      </c>
      <c r="C9" s="76" t="s">
        <v>17</v>
      </c>
      <c r="D9" s="77" t="s">
        <v>29</v>
      </c>
      <c r="E9" s="78" t="s">
        <v>18</v>
      </c>
      <c r="F9" s="19" t="s">
        <v>19</v>
      </c>
      <c r="G9" s="79" t="s">
        <v>31</v>
      </c>
      <c r="H9" s="19" t="s">
        <v>20</v>
      </c>
    </row>
    <row r="10" spans="1:9" s="73" customFormat="1" ht="30" customHeight="1" x14ac:dyDescent="0.25">
      <c r="A10" s="125" t="s">
        <v>45</v>
      </c>
      <c r="B10" s="21">
        <v>1</v>
      </c>
      <c r="C10" s="66">
        <v>44335</v>
      </c>
      <c r="D10" s="67" t="s">
        <v>66</v>
      </c>
      <c r="E10" s="67" t="s">
        <v>88</v>
      </c>
      <c r="F10" s="61">
        <v>1131</v>
      </c>
      <c r="G10" s="68">
        <v>4801.2</v>
      </c>
      <c r="H10" s="20" t="s">
        <v>110</v>
      </c>
    </row>
    <row r="11" spans="1:9" s="73" customFormat="1" ht="30" customHeight="1" x14ac:dyDescent="0.25">
      <c r="A11" s="125"/>
      <c r="B11" s="61">
        <v>2</v>
      </c>
      <c r="C11" s="66">
        <v>44335</v>
      </c>
      <c r="D11" s="67" t="s">
        <v>67</v>
      </c>
      <c r="E11" s="67" t="s">
        <v>89</v>
      </c>
      <c r="F11" s="61">
        <v>1131</v>
      </c>
      <c r="G11" s="68">
        <v>3942</v>
      </c>
      <c r="H11" s="20" t="s">
        <v>110</v>
      </c>
    </row>
    <row r="12" spans="1:9" s="73" customFormat="1" ht="30" customHeight="1" x14ac:dyDescent="0.25">
      <c r="A12" s="125"/>
      <c r="B12" s="61">
        <v>3</v>
      </c>
      <c r="C12" s="66">
        <v>44335</v>
      </c>
      <c r="D12" s="67" t="s">
        <v>68</v>
      </c>
      <c r="E12" s="67" t="s">
        <v>90</v>
      </c>
      <c r="F12" s="61">
        <v>1131</v>
      </c>
      <c r="G12" s="68">
        <v>3942</v>
      </c>
      <c r="H12" s="20" t="s">
        <v>110</v>
      </c>
    </row>
    <row r="13" spans="1:9" s="73" customFormat="1" ht="30" customHeight="1" x14ac:dyDescent="0.25">
      <c r="A13" s="125"/>
      <c r="B13" s="21">
        <v>4</v>
      </c>
      <c r="C13" s="66">
        <v>44335</v>
      </c>
      <c r="D13" s="67" t="s">
        <v>69</v>
      </c>
      <c r="E13" s="67" t="s">
        <v>91</v>
      </c>
      <c r="F13" s="61">
        <v>1131</v>
      </c>
      <c r="G13" s="68">
        <v>3942</v>
      </c>
      <c r="H13" s="20" t="s">
        <v>110</v>
      </c>
    </row>
    <row r="14" spans="1:9" s="73" customFormat="1" ht="30" customHeight="1" x14ac:dyDescent="0.25">
      <c r="A14" s="125"/>
      <c r="B14" s="61">
        <v>5</v>
      </c>
      <c r="C14" s="66">
        <v>44335</v>
      </c>
      <c r="D14" s="67" t="s">
        <v>70</v>
      </c>
      <c r="E14" s="67" t="s">
        <v>92</v>
      </c>
      <c r="F14" s="61">
        <v>1131</v>
      </c>
      <c r="G14" s="68">
        <v>3942</v>
      </c>
      <c r="H14" s="20" t="s">
        <v>110</v>
      </c>
    </row>
    <row r="15" spans="1:9" s="73" customFormat="1" ht="30" customHeight="1" x14ac:dyDescent="0.25">
      <c r="A15" s="125"/>
      <c r="B15" s="61">
        <v>6</v>
      </c>
      <c r="C15" s="66">
        <v>44335</v>
      </c>
      <c r="D15" s="67" t="s">
        <v>71</v>
      </c>
      <c r="E15" s="67" t="s">
        <v>93</v>
      </c>
      <c r="F15" s="61">
        <v>1131</v>
      </c>
      <c r="G15" s="68">
        <v>3942</v>
      </c>
      <c r="H15" s="20" t="s">
        <v>110</v>
      </c>
    </row>
    <row r="16" spans="1:9" s="73" customFormat="1" ht="30" customHeight="1" x14ac:dyDescent="0.25">
      <c r="A16" s="125"/>
      <c r="B16" s="21">
        <v>7</v>
      </c>
      <c r="C16" s="66">
        <v>44335</v>
      </c>
      <c r="D16" s="67" t="s">
        <v>72</v>
      </c>
      <c r="E16" s="67" t="s">
        <v>94</v>
      </c>
      <c r="F16" s="61">
        <v>1131</v>
      </c>
      <c r="G16" s="68">
        <v>3942</v>
      </c>
      <c r="H16" s="20" t="s">
        <v>110</v>
      </c>
    </row>
    <row r="17" spans="1:8" s="73" customFormat="1" ht="30" customHeight="1" x14ac:dyDescent="0.25">
      <c r="A17" s="125"/>
      <c r="B17" s="61">
        <v>8</v>
      </c>
      <c r="C17" s="66">
        <v>44335</v>
      </c>
      <c r="D17" s="67" t="s">
        <v>73</v>
      </c>
      <c r="E17" s="67" t="s">
        <v>95</v>
      </c>
      <c r="F17" s="61">
        <v>1131</v>
      </c>
      <c r="G17" s="68">
        <v>3942</v>
      </c>
      <c r="H17" s="20" t="s">
        <v>110</v>
      </c>
    </row>
    <row r="18" spans="1:8" s="73" customFormat="1" ht="30" customHeight="1" x14ac:dyDescent="0.25">
      <c r="A18" s="125"/>
      <c r="B18" s="61">
        <v>9</v>
      </c>
      <c r="C18" s="66">
        <v>44335</v>
      </c>
      <c r="D18" s="67" t="s">
        <v>74</v>
      </c>
      <c r="E18" s="67" t="s">
        <v>96</v>
      </c>
      <c r="F18" s="61">
        <v>1131</v>
      </c>
      <c r="G18" s="68">
        <v>3942</v>
      </c>
      <c r="H18" s="20" t="s">
        <v>110</v>
      </c>
    </row>
    <row r="19" spans="1:8" s="73" customFormat="1" ht="30" customHeight="1" x14ac:dyDescent="0.25">
      <c r="A19" s="125"/>
      <c r="B19" s="21">
        <v>10</v>
      </c>
      <c r="C19" s="66">
        <v>44335</v>
      </c>
      <c r="D19" s="67" t="s">
        <v>75</v>
      </c>
      <c r="E19" s="67" t="s">
        <v>97</v>
      </c>
      <c r="F19" s="61">
        <v>1131</v>
      </c>
      <c r="G19" s="68">
        <v>3942</v>
      </c>
      <c r="H19" s="20" t="s">
        <v>110</v>
      </c>
    </row>
    <row r="20" spans="1:8" s="73" customFormat="1" ht="30" customHeight="1" x14ac:dyDescent="0.25">
      <c r="A20" s="125"/>
      <c r="B20" s="61">
        <v>11</v>
      </c>
      <c r="C20" s="66">
        <v>44335</v>
      </c>
      <c r="D20" s="67" t="s">
        <v>76</v>
      </c>
      <c r="E20" s="67" t="s">
        <v>98</v>
      </c>
      <c r="F20" s="61">
        <v>1131</v>
      </c>
      <c r="G20" s="68">
        <v>3942</v>
      </c>
      <c r="H20" s="20" t="s">
        <v>110</v>
      </c>
    </row>
    <row r="21" spans="1:8" s="73" customFormat="1" ht="30" customHeight="1" x14ac:dyDescent="0.25">
      <c r="A21" s="125"/>
      <c r="B21" s="61">
        <v>12</v>
      </c>
      <c r="C21" s="66">
        <v>44335</v>
      </c>
      <c r="D21" s="67" t="s">
        <v>77</v>
      </c>
      <c r="E21" s="67" t="s">
        <v>99</v>
      </c>
      <c r="F21" s="61">
        <v>1131</v>
      </c>
      <c r="G21" s="68">
        <v>4801.2</v>
      </c>
      <c r="H21" s="20" t="s">
        <v>110</v>
      </c>
    </row>
    <row r="22" spans="1:8" s="73" customFormat="1" ht="30" customHeight="1" x14ac:dyDescent="0.25">
      <c r="A22" s="125"/>
      <c r="B22" s="21">
        <v>13</v>
      </c>
      <c r="C22" s="66">
        <v>44335</v>
      </c>
      <c r="D22" s="67" t="s">
        <v>78</v>
      </c>
      <c r="E22" s="67" t="s">
        <v>100</v>
      </c>
      <c r="F22" s="61">
        <v>1131</v>
      </c>
      <c r="G22" s="68">
        <v>3942</v>
      </c>
      <c r="H22" s="20" t="s">
        <v>110</v>
      </c>
    </row>
    <row r="23" spans="1:8" s="73" customFormat="1" ht="30" customHeight="1" x14ac:dyDescent="0.25">
      <c r="A23" s="125"/>
      <c r="B23" s="61">
        <v>14</v>
      </c>
      <c r="C23" s="66">
        <v>44335</v>
      </c>
      <c r="D23" s="67" t="s">
        <v>79</v>
      </c>
      <c r="E23" s="67" t="s">
        <v>101</v>
      </c>
      <c r="F23" s="61">
        <v>1131</v>
      </c>
      <c r="G23" s="68">
        <v>3942</v>
      </c>
      <c r="H23" s="20" t="s">
        <v>110</v>
      </c>
    </row>
    <row r="24" spans="1:8" s="73" customFormat="1" ht="30" customHeight="1" x14ac:dyDescent="0.25">
      <c r="A24" s="125"/>
      <c r="B24" s="61">
        <v>15</v>
      </c>
      <c r="C24" s="66">
        <v>44335</v>
      </c>
      <c r="D24" s="67" t="s">
        <v>80</v>
      </c>
      <c r="E24" s="67" t="s">
        <v>102</v>
      </c>
      <c r="F24" s="61">
        <v>1131</v>
      </c>
      <c r="G24" s="68">
        <v>3942</v>
      </c>
      <c r="H24" s="20" t="s">
        <v>110</v>
      </c>
    </row>
    <row r="25" spans="1:8" s="73" customFormat="1" ht="30" customHeight="1" x14ac:dyDescent="0.25">
      <c r="A25" s="125"/>
      <c r="B25" s="21">
        <v>16</v>
      </c>
      <c r="C25" s="66">
        <v>44335</v>
      </c>
      <c r="D25" s="67" t="s">
        <v>81</v>
      </c>
      <c r="E25" s="67" t="s">
        <v>103</v>
      </c>
      <c r="F25" s="61">
        <v>1131</v>
      </c>
      <c r="G25" s="68">
        <v>3942</v>
      </c>
      <c r="H25" s="20" t="s">
        <v>110</v>
      </c>
    </row>
    <row r="26" spans="1:8" s="73" customFormat="1" ht="30" customHeight="1" x14ac:dyDescent="0.25">
      <c r="A26" s="125"/>
      <c r="B26" s="61">
        <v>17</v>
      </c>
      <c r="C26" s="66">
        <v>44335</v>
      </c>
      <c r="D26" s="67" t="s">
        <v>82</v>
      </c>
      <c r="E26" s="67" t="s">
        <v>104</v>
      </c>
      <c r="F26" s="61">
        <v>1131</v>
      </c>
      <c r="G26" s="68">
        <v>3942</v>
      </c>
      <c r="H26" s="20" t="s">
        <v>110</v>
      </c>
    </row>
    <row r="27" spans="1:8" s="73" customFormat="1" ht="30" customHeight="1" x14ac:dyDescent="0.25">
      <c r="A27" s="125"/>
      <c r="B27" s="61">
        <v>18</v>
      </c>
      <c r="C27" s="66">
        <v>44335</v>
      </c>
      <c r="D27" s="67" t="s">
        <v>83</v>
      </c>
      <c r="E27" s="67" t="s">
        <v>105</v>
      </c>
      <c r="F27" s="61">
        <v>1131</v>
      </c>
      <c r="G27" s="68">
        <v>3942</v>
      </c>
      <c r="H27" s="20" t="s">
        <v>110</v>
      </c>
    </row>
    <row r="28" spans="1:8" s="73" customFormat="1" ht="30" customHeight="1" x14ac:dyDescent="0.25">
      <c r="A28" s="125"/>
      <c r="B28" s="61">
        <v>19</v>
      </c>
      <c r="C28" s="66">
        <v>44335</v>
      </c>
      <c r="D28" s="67" t="s">
        <v>84</v>
      </c>
      <c r="E28" s="67" t="s">
        <v>106</v>
      </c>
      <c r="F28" s="61">
        <v>1131</v>
      </c>
      <c r="G28" s="68">
        <v>3942</v>
      </c>
      <c r="H28" s="20" t="s">
        <v>110</v>
      </c>
    </row>
    <row r="29" spans="1:8" s="73" customFormat="1" ht="30" customHeight="1" x14ac:dyDescent="0.25">
      <c r="A29" s="125"/>
      <c r="B29" s="21">
        <v>20</v>
      </c>
      <c r="C29" s="66">
        <v>44335</v>
      </c>
      <c r="D29" s="67" t="s">
        <v>85</v>
      </c>
      <c r="E29" s="67" t="s">
        <v>107</v>
      </c>
      <c r="F29" s="61">
        <v>1131</v>
      </c>
      <c r="G29" s="68">
        <v>3942</v>
      </c>
      <c r="H29" s="20" t="s">
        <v>110</v>
      </c>
    </row>
    <row r="30" spans="1:8" s="73" customFormat="1" ht="30" customHeight="1" x14ac:dyDescent="0.25">
      <c r="A30" s="125"/>
      <c r="B30" s="61">
        <v>21</v>
      </c>
      <c r="C30" s="66">
        <v>44335</v>
      </c>
      <c r="D30" s="67" t="s">
        <v>86</v>
      </c>
      <c r="E30" s="67" t="s">
        <v>108</v>
      </c>
      <c r="F30" s="61">
        <v>1131</v>
      </c>
      <c r="G30" s="68">
        <v>3942</v>
      </c>
      <c r="H30" s="20" t="s">
        <v>110</v>
      </c>
    </row>
    <row r="31" spans="1:8" s="73" customFormat="1" ht="30" customHeight="1" x14ac:dyDescent="0.25">
      <c r="A31" s="125"/>
      <c r="B31" s="61">
        <v>22</v>
      </c>
      <c r="C31" s="66">
        <v>44335</v>
      </c>
      <c r="D31" s="67" t="s">
        <v>87</v>
      </c>
      <c r="E31" s="67" t="s">
        <v>109</v>
      </c>
      <c r="F31" s="61">
        <v>1131</v>
      </c>
      <c r="G31" s="68">
        <v>3942</v>
      </c>
      <c r="H31" s="20" t="s">
        <v>110</v>
      </c>
    </row>
    <row r="32" spans="1:8" s="73" customFormat="1" ht="30" customHeight="1" x14ac:dyDescent="0.25">
      <c r="A32" s="125"/>
      <c r="B32" s="61">
        <v>23</v>
      </c>
      <c r="C32" s="66">
        <v>44347</v>
      </c>
      <c r="D32" s="67" t="s">
        <v>133</v>
      </c>
      <c r="E32" s="67" t="s">
        <v>111</v>
      </c>
      <c r="F32" s="61">
        <v>1131</v>
      </c>
      <c r="G32" s="68">
        <v>4791.8</v>
      </c>
      <c r="H32" s="20" t="s">
        <v>110</v>
      </c>
    </row>
    <row r="33" spans="1:8" s="73" customFormat="1" ht="30" customHeight="1" x14ac:dyDescent="0.25">
      <c r="A33" s="125"/>
      <c r="B33" s="21">
        <v>24</v>
      </c>
      <c r="C33" s="66">
        <v>44347</v>
      </c>
      <c r="D33" s="67" t="s">
        <v>134</v>
      </c>
      <c r="E33" s="67" t="s">
        <v>112</v>
      </c>
      <c r="F33" s="61">
        <v>1131</v>
      </c>
      <c r="G33" s="68">
        <v>3934.4</v>
      </c>
      <c r="H33" s="20" t="s">
        <v>110</v>
      </c>
    </row>
    <row r="34" spans="1:8" s="73" customFormat="1" ht="30" customHeight="1" x14ac:dyDescent="0.25">
      <c r="A34" s="125"/>
      <c r="B34" s="61">
        <v>25</v>
      </c>
      <c r="C34" s="66">
        <v>44347</v>
      </c>
      <c r="D34" s="67" t="s">
        <v>135</v>
      </c>
      <c r="E34" s="67" t="s">
        <v>113</v>
      </c>
      <c r="F34" s="61">
        <v>1131</v>
      </c>
      <c r="G34" s="68">
        <v>3934.4</v>
      </c>
      <c r="H34" s="20" t="s">
        <v>110</v>
      </c>
    </row>
    <row r="35" spans="1:8" s="73" customFormat="1" ht="30" customHeight="1" x14ac:dyDescent="0.25">
      <c r="A35" s="125"/>
      <c r="B35" s="61">
        <v>26</v>
      </c>
      <c r="C35" s="66">
        <v>44347</v>
      </c>
      <c r="D35" s="67" t="s">
        <v>136</v>
      </c>
      <c r="E35" s="67" t="s">
        <v>114</v>
      </c>
      <c r="F35" s="61">
        <v>1131</v>
      </c>
      <c r="G35" s="68">
        <v>3934.4</v>
      </c>
      <c r="H35" s="20" t="s">
        <v>110</v>
      </c>
    </row>
    <row r="36" spans="1:8" s="73" customFormat="1" ht="30" customHeight="1" x14ac:dyDescent="0.25">
      <c r="A36" s="125"/>
      <c r="B36" s="61">
        <v>27</v>
      </c>
      <c r="C36" s="66">
        <v>44347</v>
      </c>
      <c r="D36" s="67" t="s">
        <v>137</v>
      </c>
      <c r="E36" s="67" t="s">
        <v>115</v>
      </c>
      <c r="F36" s="61">
        <v>1131</v>
      </c>
      <c r="G36" s="68">
        <v>3934.4</v>
      </c>
      <c r="H36" s="20" t="s">
        <v>110</v>
      </c>
    </row>
    <row r="37" spans="1:8" s="73" customFormat="1" ht="30" customHeight="1" x14ac:dyDescent="0.25">
      <c r="A37" s="125"/>
      <c r="B37" s="21">
        <v>28</v>
      </c>
      <c r="C37" s="66">
        <v>44347</v>
      </c>
      <c r="D37" s="67" t="s">
        <v>138</v>
      </c>
      <c r="E37" s="67" t="s">
        <v>116</v>
      </c>
      <c r="F37" s="61">
        <v>1131</v>
      </c>
      <c r="G37" s="68">
        <v>3934.4</v>
      </c>
      <c r="H37" s="20" t="s">
        <v>110</v>
      </c>
    </row>
    <row r="38" spans="1:8" s="73" customFormat="1" ht="30" customHeight="1" x14ac:dyDescent="0.25">
      <c r="A38" s="125"/>
      <c r="B38" s="61">
        <v>29</v>
      </c>
      <c r="C38" s="66">
        <v>44347</v>
      </c>
      <c r="D38" s="67" t="s">
        <v>139</v>
      </c>
      <c r="E38" s="67" t="s">
        <v>117</v>
      </c>
      <c r="F38" s="61">
        <v>1131</v>
      </c>
      <c r="G38" s="68">
        <v>3934.4</v>
      </c>
      <c r="H38" s="20" t="s">
        <v>110</v>
      </c>
    </row>
    <row r="39" spans="1:8" s="73" customFormat="1" ht="30" customHeight="1" x14ac:dyDescent="0.25">
      <c r="A39" s="125"/>
      <c r="B39" s="61">
        <v>30</v>
      </c>
      <c r="C39" s="66">
        <v>44347</v>
      </c>
      <c r="D39" s="67" t="s">
        <v>140</v>
      </c>
      <c r="E39" s="67" t="s">
        <v>118</v>
      </c>
      <c r="F39" s="61">
        <v>1131</v>
      </c>
      <c r="G39" s="68">
        <v>3934.4</v>
      </c>
      <c r="H39" s="20" t="s">
        <v>110</v>
      </c>
    </row>
    <row r="40" spans="1:8" s="73" customFormat="1" ht="30" customHeight="1" x14ac:dyDescent="0.25">
      <c r="A40" s="125"/>
      <c r="B40" s="61">
        <v>31</v>
      </c>
      <c r="C40" s="66">
        <v>44347</v>
      </c>
      <c r="D40" s="67" t="s">
        <v>141</v>
      </c>
      <c r="E40" s="67" t="s">
        <v>119</v>
      </c>
      <c r="F40" s="61">
        <v>1131</v>
      </c>
      <c r="G40" s="68">
        <v>3934.4</v>
      </c>
      <c r="H40" s="20" t="s">
        <v>110</v>
      </c>
    </row>
    <row r="41" spans="1:8" s="73" customFormat="1" ht="30" customHeight="1" x14ac:dyDescent="0.25">
      <c r="A41" s="125"/>
      <c r="B41" s="21">
        <v>32</v>
      </c>
      <c r="C41" s="66">
        <v>44347</v>
      </c>
      <c r="D41" s="67" t="s">
        <v>142</v>
      </c>
      <c r="E41" s="67" t="s">
        <v>120</v>
      </c>
      <c r="F41" s="61">
        <v>1131</v>
      </c>
      <c r="G41" s="68">
        <v>3934.4</v>
      </c>
      <c r="H41" s="20" t="s">
        <v>110</v>
      </c>
    </row>
    <row r="42" spans="1:8" s="73" customFormat="1" ht="30" customHeight="1" x14ac:dyDescent="0.25">
      <c r="A42" s="125"/>
      <c r="B42" s="61">
        <v>33</v>
      </c>
      <c r="C42" s="66">
        <v>44347</v>
      </c>
      <c r="D42" s="67" t="s">
        <v>143</v>
      </c>
      <c r="E42" s="67" t="s">
        <v>121</v>
      </c>
      <c r="F42" s="61">
        <v>1131</v>
      </c>
      <c r="G42" s="68">
        <v>3934.4</v>
      </c>
      <c r="H42" s="20" t="s">
        <v>110</v>
      </c>
    </row>
    <row r="43" spans="1:8" s="73" customFormat="1" ht="30" customHeight="1" x14ac:dyDescent="0.25">
      <c r="A43" s="125"/>
      <c r="B43" s="61">
        <v>34</v>
      </c>
      <c r="C43" s="66">
        <v>44347</v>
      </c>
      <c r="D43" s="67" t="s">
        <v>144</v>
      </c>
      <c r="E43" s="67" t="s">
        <v>122</v>
      </c>
      <c r="F43" s="61">
        <v>1131</v>
      </c>
      <c r="G43" s="68">
        <v>4791.8</v>
      </c>
      <c r="H43" s="20" t="s">
        <v>110</v>
      </c>
    </row>
    <row r="44" spans="1:8" s="73" customFormat="1" ht="30" customHeight="1" x14ac:dyDescent="0.25">
      <c r="A44" s="125"/>
      <c r="B44" s="61">
        <v>35</v>
      </c>
      <c r="C44" s="66">
        <v>44347</v>
      </c>
      <c r="D44" s="67" t="s">
        <v>145</v>
      </c>
      <c r="E44" s="67" t="s">
        <v>123</v>
      </c>
      <c r="F44" s="61">
        <v>1131</v>
      </c>
      <c r="G44" s="68">
        <v>3934.4</v>
      </c>
      <c r="H44" s="20" t="s">
        <v>110</v>
      </c>
    </row>
    <row r="45" spans="1:8" s="73" customFormat="1" ht="30" customHeight="1" x14ac:dyDescent="0.25">
      <c r="A45" s="125"/>
      <c r="B45" s="21">
        <v>36</v>
      </c>
      <c r="C45" s="66">
        <v>44347</v>
      </c>
      <c r="D45" s="67" t="s">
        <v>146</v>
      </c>
      <c r="E45" s="67" t="s">
        <v>124</v>
      </c>
      <c r="F45" s="61">
        <v>1131</v>
      </c>
      <c r="G45" s="68">
        <v>3934.4</v>
      </c>
      <c r="H45" s="20" t="s">
        <v>110</v>
      </c>
    </row>
    <row r="46" spans="1:8" s="73" customFormat="1" ht="30" customHeight="1" x14ac:dyDescent="0.25">
      <c r="A46" s="125"/>
      <c r="B46" s="61">
        <v>37</v>
      </c>
      <c r="C46" s="66">
        <v>44347</v>
      </c>
      <c r="D46" s="67" t="s">
        <v>147</v>
      </c>
      <c r="E46" s="67" t="s">
        <v>125</v>
      </c>
      <c r="F46" s="61">
        <v>1131</v>
      </c>
      <c r="G46" s="68">
        <v>3934.4</v>
      </c>
      <c r="H46" s="20" t="s">
        <v>110</v>
      </c>
    </row>
    <row r="47" spans="1:8" s="73" customFormat="1" ht="30" customHeight="1" x14ac:dyDescent="0.25">
      <c r="A47" s="125"/>
      <c r="B47" s="61">
        <v>38</v>
      </c>
      <c r="C47" s="66">
        <v>44347</v>
      </c>
      <c r="D47" s="67" t="s">
        <v>148</v>
      </c>
      <c r="E47" s="67" t="s">
        <v>126</v>
      </c>
      <c r="F47" s="61">
        <v>1131</v>
      </c>
      <c r="G47" s="68">
        <v>3934.4</v>
      </c>
      <c r="H47" s="20" t="s">
        <v>110</v>
      </c>
    </row>
    <row r="48" spans="1:8" s="73" customFormat="1" ht="30" customHeight="1" x14ac:dyDescent="0.25">
      <c r="A48" s="125"/>
      <c r="B48" s="61">
        <v>39</v>
      </c>
      <c r="C48" s="66">
        <v>44347</v>
      </c>
      <c r="D48" s="67" t="s">
        <v>149</v>
      </c>
      <c r="E48" s="67" t="s">
        <v>127</v>
      </c>
      <c r="F48" s="61">
        <v>1131</v>
      </c>
      <c r="G48" s="68">
        <v>3934.4</v>
      </c>
      <c r="H48" s="20" t="s">
        <v>110</v>
      </c>
    </row>
    <row r="49" spans="1:8" s="73" customFormat="1" ht="30" customHeight="1" x14ac:dyDescent="0.25">
      <c r="A49" s="125"/>
      <c r="B49" s="21">
        <v>40</v>
      </c>
      <c r="C49" s="66">
        <v>44347</v>
      </c>
      <c r="D49" s="67" t="s">
        <v>150</v>
      </c>
      <c r="E49" s="67" t="s">
        <v>128</v>
      </c>
      <c r="F49" s="61">
        <v>1131</v>
      </c>
      <c r="G49" s="68">
        <v>3934.4</v>
      </c>
      <c r="H49" s="20" t="s">
        <v>110</v>
      </c>
    </row>
    <row r="50" spans="1:8" s="73" customFormat="1" ht="30" customHeight="1" x14ac:dyDescent="0.25">
      <c r="A50" s="125"/>
      <c r="B50" s="61">
        <v>41</v>
      </c>
      <c r="C50" s="66">
        <v>44347</v>
      </c>
      <c r="D50" s="67" t="s">
        <v>151</v>
      </c>
      <c r="E50" s="67" t="s">
        <v>129</v>
      </c>
      <c r="F50" s="61">
        <v>1131</v>
      </c>
      <c r="G50" s="68">
        <v>3934.4</v>
      </c>
      <c r="H50" s="20" t="s">
        <v>110</v>
      </c>
    </row>
    <row r="51" spans="1:8" s="73" customFormat="1" ht="30" customHeight="1" x14ac:dyDescent="0.25">
      <c r="A51" s="125"/>
      <c r="B51" s="61">
        <v>42</v>
      </c>
      <c r="C51" s="66">
        <v>44347</v>
      </c>
      <c r="D51" s="67" t="s">
        <v>152</v>
      </c>
      <c r="E51" s="67" t="s">
        <v>130</v>
      </c>
      <c r="F51" s="61">
        <v>1131</v>
      </c>
      <c r="G51" s="68">
        <v>3934.4</v>
      </c>
      <c r="H51" s="20" t="s">
        <v>110</v>
      </c>
    </row>
    <row r="52" spans="1:8" s="73" customFormat="1" ht="30" customHeight="1" x14ac:dyDescent="0.25">
      <c r="A52" s="125"/>
      <c r="B52" s="61">
        <v>43</v>
      </c>
      <c r="C52" s="66">
        <v>44347</v>
      </c>
      <c r="D52" s="67" t="s">
        <v>153</v>
      </c>
      <c r="E52" s="67" t="s">
        <v>131</v>
      </c>
      <c r="F52" s="61">
        <v>1131</v>
      </c>
      <c r="G52" s="68">
        <v>3934.4</v>
      </c>
      <c r="H52" s="20" t="s">
        <v>110</v>
      </c>
    </row>
    <row r="53" spans="1:8" s="73" customFormat="1" ht="30" customHeight="1" x14ac:dyDescent="0.25">
      <c r="A53" s="125"/>
      <c r="B53" s="21">
        <v>44</v>
      </c>
      <c r="C53" s="66">
        <v>44347</v>
      </c>
      <c r="D53" s="67" t="s">
        <v>154</v>
      </c>
      <c r="E53" s="67" t="s">
        <v>132</v>
      </c>
      <c r="F53" s="61">
        <v>1131</v>
      </c>
      <c r="G53" s="68">
        <v>3934.4</v>
      </c>
      <c r="H53" s="20" t="s">
        <v>110</v>
      </c>
    </row>
    <row r="54" spans="1:8" s="73" customFormat="1" ht="30" customHeight="1" x14ac:dyDescent="0.25">
      <c r="A54" s="125"/>
      <c r="B54" s="61">
        <v>45</v>
      </c>
      <c r="C54" s="66">
        <v>44362</v>
      </c>
      <c r="D54" s="67" t="s">
        <v>177</v>
      </c>
      <c r="E54" s="67" t="s">
        <v>155</v>
      </c>
      <c r="F54" s="61">
        <v>1131</v>
      </c>
      <c r="G54" s="68">
        <v>4801.2</v>
      </c>
      <c r="H54" s="20" t="s">
        <v>110</v>
      </c>
    </row>
    <row r="55" spans="1:8" s="73" customFormat="1" ht="30" customHeight="1" x14ac:dyDescent="0.25">
      <c r="A55" s="125"/>
      <c r="B55" s="61">
        <v>46</v>
      </c>
      <c r="C55" s="66">
        <v>44362</v>
      </c>
      <c r="D55" s="67" t="s">
        <v>178</v>
      </c>
      <c r="E55" s="67" t="s">
        <v>156</v>
      </c>
      <c r="F55" s="61">
        <v>1131</v>
      </c>
      <c r="G55" s="68">
        <v>3941.8</v>
      </c>
      <c r="H55" s="20" t="s">
        <v>110</v>
      </c>
    </row>
    <row r="56" spans="1:8" s="73" customFormat="1" ht="30" customHeight="1" x14ac:dyDescent="0.25">
      <c r="A56" s="125"/>
      <c r="B56" s="21">
        <v>47</v>
      </c>
      <c r="C56" s="66">
        <v>44362</v>
      </c>
      <c r="D56" s="67" t="s">
        <v>179</v>
      </c>
      <c r="E56" s="67" t="s">
        <v>157</v>
      </c>
      <c r="F56" s="61">
        <v>1131</v>
      </c>
      <c r="G56" s="68">
        <v>3941.8</v>
      </c>
      <c r="H56" s="20" t="s">
        <v>110</v>
      </c>
    </row>
    <row r="57" spans="1:8" s="73" customFormat="1" ht="30" customHeight="1" x14ac:dyDescent="0.25">
      <c r="A57" s="125"/>
      <c r="B57" s="61">
        <v>48</v>
      </c>
      <c r="C57" s="66">
        <v>44362</v>
      </c>
      <c r="D57" s="67" t="s">
        <v>180</v>
      </c>
      <c r="E57" s="67" t="s">
        <v>158</v>
      </c>
      <c r="F57" s="61">
        <v>1131</v>
      </c>
      <c r="G57" s="68">
        <v>3941.8</v>
      </c>
      <c r="H57" s="20" t="s">
        <v>110</v>
      </c>
    </row>
    <row r="58" spans="1:8" s="73" customFormat="1" ht="30" customHeight="1" x14ac:dyDescent="0.25">
      <c r="A58" s="125"/>
      <c r="B58" s="61">
        <v>49</v>
      </c>
      <c r="C58" s="66">
        <v>44362</v>
      </c>
      <c r="D58" s="67" t="s">
        <v>181</v>
      </c>
      <c r="E58" s="67" t="s">
        <v>159</v>
      </c>
      <c r="F58" s="61">
        <v>1131</v>
      </c>
      <c r="G58" s="68">
        <v>3941.8</v>
      </c>
      <c r="H58" s="20" t="s">
        <v>110</v>
      </c>
    </row>
    <row r="59" spans="1:8" s="73" customFormat="1" ht="30" customHeight="1" x14ac:dyDescent="0.25">
      <c r="A59" s="125"/>
      <c r="B59" s="61">
        <v>50</v>
      </c>
      <c r="C59" s="66">
        <v>44362</v>
      </c>
      <c r="D59" s="67" t="s">
        <v>182</v>
      </c>
      <c r="E59" s="67" t="s">
        <v>160</v>
      </c>
      <c r="F59" s="61">
        <v>1131</v>
      </c>
      <c r="G59" s="68">
        <v>3941.8</v>
      </c>
      <c r="H59" s="20" t="s">
        <v>110</v>
      </c>
    </row>
    <row r="60" spans="1:8" s="73" customFormat="1" ht="30" customHeight="1" x14ac:dyDescent="0.25">
      <c r="A60" s="125"/>
      <c r="B60" s="21">
        <v>51</v>
      </c>
      <c r="C60" s="66">
        <v>44362</v>
      </c>
      <c r="D60" s="67" t="s">
        <v>183</v>
      </c>
      <c r="E60" s="67" t="s">
        <v>161</v>
      </c>
      <c r="F60" s="61">
        <v>1131</v>
      </c>
      <c r="G60" s="68">
        <v>3941.8</v>
      </c>
      <c r="H60" s="20" t="s">
        <v>110</v>
      </c>
    </row>
    <row r="61" spans="1:8" s="73" customFormat="1" ht="30" customHeight="1" x14ac:dyDescent="0.25">
      <c r="A61" s="125"/>
      <c r="B61" s="61">
        <v>52</v>
      </c>
      <c r="C61" s="66">
        <v>44362</v>
      </c>
      <c r="D61" s="67" t="s">
        <v>184</v>
      </c>
      <c r="E61" s="67" t="s">
        <v>162</v>
      </c>
      <c r="F61" s="61">
        <v>1131</v>
      </c>
      <c r="G61" s="68">
        <v>3941.8</v>
      </c>
      <c r="H61" s="20" t="s">
        <v>110</v>
      </c>
    </row>
    <row r="62" spans="1:8" s="73" customFormat="1" ht="30" customHeight="1" x14ac:dyDescent="0.25">
      <c r="A62" s="125"/>
      <c r="B62" s="61">
        <v>53</v>
      </c>
      <c r="C62" s="66">
        <v>44362</v>
      </c>
      <c r="D62" s="67" t="s">
        <v>185</v>
      </c>
      <c r="E62" s="67" t="s">
        <v>163</v>
      </c>
      <c r="F62" s="61">
        <v>1131</v>
      </c>
      <c r="G62" s="68">
        <v>3941.8</v>
      </c>
      <c r="H62" s="20" t="s">
        <v>110</v>
      </c>
    </row>
    <row r="63" spans="1:8" s="73" customFormat="1" ht="30" customHeight="1" x14ac:dyDescent="0.25">
      <c r="A63" s="125"/>
      <c r="B63" s="21">
        <v>54</v>
      </c>
      <c r="C63" s="66">
        <v>44362</v>
      </c>
      <c r="D63" s="67" t="s">
        <v>186</v>
      </c>
      <c r="E63" s="67" t="s">
        <v>164</v>
      </c>
      <c r="F63" s="61">
        <v>1131</v>
      </c>
      <c r="G63" s="68">
        <v>3941.8</v>
      </c>
      <c r="H63" s="20" t="s">
        <v>110</v>
      </c>
    </row>
    <row r="64" spans="1:8" s="73" customFormat="1" ht="30" customHeight="1" x14ac:dyDescent="0.25">
      <c r="A64" s="125"/>
      <c r="B64" s="61">
        <v>55</v>
      </c>
      <c r="C64" s="66">
        <v>44362</v>
      </c>
      <c r="D64" s="67" t="s">
        <v>187</v>
      </c>
      <c r="E64" s="67" t="s">
        <v>165</v>
      </c>
      <c r="F64" s="61">
        <v>1131</v>
      </c>
      <c r="G64" s="68">
        <v>3941.8</v>
      </c>
      <c r="H64" s="20" t="s">
        <v>110</v>
      </c>
    </row>
    <row r="65" spans="1:8" s="73" customFormat="1" ht="30" customHeight="1" x14ac:dyDescent="0.25">
      <c r="A65" s="125"/>
      <c r="B65" s="61">
        <v>56</v>
      </c>
      <c r="C65" s="66">
        <v>44362</v>
      </c>
      <c r="D65" s="67" t="s">
        <v>188</v>
      </c>
      <c r="E65" s="67" t="s">
        <v>166</v>
      </c>
      <c r="F65" s="61">
        <v>1131</v>
      </c>
      <c r="G65" s="68">
        <v>4801.2</v>
      </c>
      <c r="H65" s="20" t="s">
        <v>110</v>
      </c>
    </row>
    <row r="66" spans="1:8" s="73" customFormat="1" ht="30" customHeight="1" x14ac:dyDescent="0.25">
      <c r="A66" s="125"/>
      <c r="B66" s="61">
        <v>57</v>
      </c>
      <c r="C66" s="66">
        <v>44362</v>
      </c>
      <c r="D66" s="67" t="s">
        <v>189</v>
      </c>
      <c r="E66" s="67" t="s">
        <v>167</v>
      </c>
      <c r="F66" s="61">
        <v>1131</v>
      </c>
      <c r="G66" s="68">
        <v>3941.8</v>
      </c>
      <c r="H66" s="20" t="s">
        <v>110</v>
      </c>
    </row>
    <row r="67" spans="1:8" s="73" customFormat="1" ht="30" customHeight="1" x14ac:dyDescent="0.25">
      <c r="A67" s="125"/>
      <c r="B67" s="21">
        <v>58</v>
      </c>
      <c r="C67" s="66">
        <v>44362</v>
      </c>
      <c r="D67" s="67" t="s">
        <v>190</v>
      </c>
      <c r="E67" s="67" t="s">
        <v>168</v>
      </c>
      <c r="F67" s="61">
        <v>1131</v>
      </c>
      <c r="G67" s="68">
        <v>3941.8</v>
      </c>
      <c r="H67" s="20" t="s">
        <v>110</v>
      </c>
    </row>
    <row r="68" spans="1:8" s="73" customFormat="1" ht="30" customHeight="1" x14ac:dyDescent="0.25">
      <c r="A68" s="125"/>
      <c r="B68" s="61">
        <v>59</v>
      </c>
      <c r="C68" s="66">
        <v>44362</v>
      </c>
      <c r="D68" s="67" t="s">
        <v>191</v>
      </c>
      <c r="E68" s="67" t="s">
        <v>169</v>
      </c>
      <c r="F68" s="61">
        <v>1131</v>
      </c>
      <c r="G68" s="68">
        <v>3941.8</v>
      </c>
      <c r="H68" s="20" t="s">
        <v>110</v>
      </c>
    </row>
    <row r="69" spans="1:8" s="73" customFormat="1" ht="30" customHeight="1" x14ac:dyDescent="0.25">
      <c r="A69" s="125"/>
      <c r="B69" s="61">
        <v>60</v>
      </c>
      <c r="C69" s="66">
        <v>44362</v>
      </c>
      <c r="D69" s="67" t="s">
        <v>192</v>
      </c>
      <c r="E69" s="67" t="s">
        <v>170</v>
      </c>
      <c r="F69" s="61">
        <v>1131</v>
      </c>
      <c r="G69" s="68">
        <v>3941.8</v>
      </c>
      <c r="H69" s="20" t="s">
        <v>110</v>
      </c>
    </row>
    <row r="70" spans="1:8" s="73" customFormat="1" ht="30" customHeight="1" x14ac:dyDescent="0.25">
      <c r="A70" s="125"/>
      <c r="B70" s="21">
        <v>61</v>
      </c>
      <c r="C70" s="66">
        <v>44362</v>
      </c>
      <c r="D70" s="67" t="s">
        <v>193</v>
      </c>
      <c r="E70" s="67" t="s">
        <v>171</v>
      </c>
      <c r="F70" s="61">
        <v>1131</v>
      </c>
      <c r="G70" s="68">
        <v>3941.8</v>
      </c>
      <c r="H70" s="20" t="s">
        <v>110</v>
      </c>
    </row>
    <row r="71" spans="1:8" s="73" customFormat="1" ht="30" customHeight="1" x14ac:dyDescent="0.25">
      <c r="A71" s="125"/>
      <c r="B71" s="61">
        <v>62</v>
      </c>
      <c r="C71" s="66">
        <v>44362</v>
      </c>
      <c r="D71" s="67" t="s">
        <v>194</v>
      </c>
      <c r="E71" s="67" t="s">
        <v>172</v>
      </c>
      <c r="F71" s="61">
        <v>1131</v>
      </c>
      <c r="G71" s="68">
        <v>3941.8</v>
      </c>
      <c r="H71" s="20" t="s">
        <v>110</v>
      </c>
    </row>
    <row r="72" spans="1:8" s="73" customFormat="1" ht="30" customHeight="1" x14ac:dyDescent="0.25">
      <c r="A72" s="125"/>
      <c r="B72" s="61">
        <v>63</v>
      </c>
      <c r="C72" s="66">
        <v>44362</v>
      </c>
      <c r="D72" s="67" t="s">
        <v>195</v>
      </c>
      <c r="E72" s="67" t="s">
        <v>173</v>
      </c>
      <c r="F72" s="61">
        <v>1131</v>
      </c>
      <c r="G72" s="68">
        <v>3941.8</v>
      </c>
      <c r="H72" s="20" t="s">
        <v>110</v>
      </c>
    </row>
    <row r="73" spans="1:8" s="73" customFormat="1" ht="30" customHeight="1" x14ac:dyDescent="0.25">
      <c r="A73" s="125"/>
      <c r="B73" s="61">
        <v>64</v>
      </c>
      <c r="C73" s="66">
        <v>44362</v>
      </c>
      <c r="D73" s="67" t="s">
        <v>196</v>
      </c>
      <c r="E73" s="67" t="s">
        <v>174</v>
      </c>
      <c r="F73" s="61">
        <v>1131</v>
      </c>
      <c r="G73" s="68">
        <v>3941.8</v>
      </c>
      <c r="H73" s="20" t="s">
        <v>110</v>
      </c>
    </row>
    <row r="74" spans="1:8" s="73" customFormat="1" ht="30" customHeight="1" x14ac:dyDescent="0.25">
      <c r="A74" s="125"/>
      <c r="B74" s="21">
        <v>65</v>
      </c>
      <c r="C74" s="66">
        <v>44362</v>
      </c>
      <c r="D74" s="67" t="s">
        <v>197</v>
      </c>
      <c r="E74" s="67" t="s">
        <v>175</v>
      </c>
      <c r="F74" s="61">
        <v>1131</v>
      </c>
      <c r="G74" s="68">
        <v>3941.8</v>
      </c>
      <c r="H74" s="20" t="s">
        <v>110</v>
      </c>
    </row>
    <row r="75" spans="1:8" s="73" customFormat="1" ht="30" customHeight="1" x14ac:dyDescent="0.25">
      <c r="A75" s="125"/>
      <c r="B75" s="61">
        <v>66</v>
      </c>
      <c r="C75" s="66">
        <v>44362</v>
      </c>
      <c r="D75" s="67" t="s">
        <v>198</v>
      </c>
      <c r="E75" s="67" t="s">
        <v>176</v>
      </c>
      <c r="F75" s="61">
        <v>1131</v>
      </c>
      <c r="G75" s="68">
        <v>3941.8</v>
      </c>
      <c r="H75" s="20" t="s">
        <v>110</v>
      </c>
    </row>
    <row r="76" spans="1:8" s="73" customFormat="1" ht="30" customHeight="1" x14ac:dyDescent="0.25">
      <c r="A76" s="125"/>
      <c r="B76" s="61">
        <v>67</v>
      </c>
      <c r="C76" s="66">
        <v>44362</v>
      </c>
      <c r="D76" s="69">
        <v>425057802</v>
      </c>
      <c r="E76" s="69" t="s">
        <v>199</v>
      </c>
      <c r="F76" s="61">
        <v>1131</v>
      </c>
      <c r="G76" s="68">
        <v>15697</v>
      </c>
      <c r="H76" s="20" t="s">
        <v>110</v>
      </c>
    </row>
    <row r="77" spans="1:8" s="73" customFormat="1" ht="30" customHeight="1" x14ac:dyDescent="0.25">
      <c r="A77" s="125"/>
      <c r="B77" s="61">
        <v>68</v>
      </c>
      <c r="C77" s="66">
        <v>44362</v>
      </c>
      <c r="D77" s="67">
        <v>509117</v>
      </c>
      <c r="E77" s="69" t="s">
        <v>200</v>
      </c>
      <c r="F77" s="61">
        <v>1412</v>
      </c>
      <c r="G77" s="68">
        <v>30740.82</v>
      </c>
      <c r="H77" s="20" t="s">
        <v>110</v>
      </c>
    </row>
    <row r="78" spans="1:8" s="73" customFormat="1" ht="30" customHeight="1" x14ac:dyDescent="0.25">
      <c r="A78" s="125"/>
      <c r="B78" s="21">
        <v>69</v>
      </c>
      <c r="C78" s="66">
        <v>44377</v>
      </c>
      <c r="D78" s="67" t="s">
        <v>223</v>
      </c>
      <c r="E78" s="69" t="s">
        <v>201</v>
      </c>
      <c r="F78" s="61">
        <v>1131</v>
      </c>
      <c r="G78" s="68">
        <v>4801.3999999999996</v>
      </c>
      <c r="H78" s="20" t="s">
        <v>110</v>
      </c>
    </row>
    <row r="79" spans="1:8" s="73" customFormat="1" ht="30" customHeight="1" x14ac:dyDescent="0.25">
      <c r="A79" s="125"/>
      <c r="B79" s="61">
        <v>70</v>
      </c>
      <c r="C79" s="66">
        <v>44377</v>
      </c>
      <c r="D79" s="67" t="s">
        <v>224</v>
      </c>
      <c r="E79" s="69" t="s">
        <v>202</v>
      </c>
      <c r="F79" s="61">
        <v>1131</v>
      </c>
      <c r="G79" s="68">
        <v>3942</v>
      </c>
      <c r="H79" s="20" t="s">
        <v>110</v>
      </c>
    </row>
    <row r="80" spans="1:8" s="73" customFormat="1" ht="30" customHeight="1" x14ac:dyDescent="0.25">
      <c r="A80" s="125"/>
      <c r="B80" s="61">
        <v>71</v>
      </c>
      <c r="C80" s="66">
        <v>44377</v>
      </c>
      <c r="D80" s="67" t="s">
        <v>225</v>
      </c>
      <c r="E80" s="69" t="s">
        <v>203</v>
      </c>
      <c r="F80" s="61">
        <v>1131</v>
      </c>
      <c r="G80" s="68">
        <v>3942</v>
      </c>
      <c r="H80" s="20" t="s">
        <v>110</v>
      </c>
    </row>
    <row r="81" spans="1:8" s="73" customFormat="1" ht="30" customHeight="1" x14ac:dyDescent="0.25">
      <c r="A81" s="125"/>
      <c r="B81" s="61">
        <v>72</v>
      </c>
      <c r="C81" s="66">
        <v>44377</v>
      </c>
      <c r="D81" s="67" t="s">
        <v>226</v>
      </c>
      <c r="E81" s="69" t="s">
        <v>204</v>
      </c>
      <c r="F81" s="61">
        <v>1131</v>
      </c>
      <c r="G81" s="68">
        <v>3942</v>
      </c>
      <c r="H81" s="20" t="s">
        <v>110</v>
      </c>
    </row>
    <row r="82" spans="1:8" s="73" customFormat="1" ht="30" customHeight="1" x14ac:dyDescent="0.25">
      <c r="A82" s="125"/>
      <c r="B82" s="21">
        <v>73</v>
      </c>
      <c r="C82" s="66">
        <v>44377</v>
      </c>
      <c r="D82" s="67" t="s">
        <v>227</v>
      </c>
      <c r="E82" s="69" t="s">
        <v>205</v>
      </c>
      <c r="F82" s="61">
        <v>1131</v>
      </c>
      <c r="G82" s="68">
        <v>3942</v>
      </c>
      <c r="H82" s="20" t="s">
        <v>110</v>
      </c>
    </row>
    <row r="83" spans="1:8" s="73" customFormat="1" ht="30" customHeight="1" x14ac:dyDescent="0.25">
      <c r="A83" s="125"/>
      <c r="B83" s="61">
        <v>74</v>
      </c>
      <c r="C83" s="66">
        <v>44377</v>
      </c>
      <c r="D83" s="67" t="s">
        <v>228</v>
      </c>
      <c r="E83" s="69" t="s">
        <v>206</v>
      </c>
      <c r="F83" s="61">
        <v>1131</v>
      </c>
      <c r="G83" s="68">
        <v>3942</v>
      </c>
      <c r="H83" s="20" t="s">
        <v>110</v>
      </c>
    </row>
    <row r="84" spans="1:8" s="73" customFormat="1" ht="30" customHeight="1" x14ac:dyDescent="0.25">
      <c r="A84" s="125"/>
      <c r="B84" s="61">
        <v>75</v>
      </c>
      <c r="C84" s="66">
        <v>44377</v>
      </c>
      <c r="D84" s="67" t="s">
        <v>229</v>
      </c>
      <c r="E84" s="69" t="s">
        <v>207</v>
      </c>
      <c r="F84" s="61">
        <v>1131</v>
      </c>
      <c r="G84" s="68">
        <v>3942</v>
      </c>
      <c r="H84" s="20" t="s">
        <v>110</v>
      </c>
    </row>
    <row r="85" spans="1:8" s="73" customFormat="1" ht="30" customHeight="1" x14ac:dyDescent="0.25">
      <c r="A85" s="125"/>
      <c r="B85" s="61">
        <v>76</v>
      </c>
      <c r="C85" s="66">
        <v>44377</v>
      </c>
      <c r="D85" s="67" t="s">
        <v>230</v>
      </c>
      <c r="E85" s="69" t="s">
        <v>208</v>
      </c>
      <c r="F85" s="61">
        <v>1131</v>
      </c>
      <c r="G85" s="68">
        <v>3942</v>
      </c>
      <c r="H85" s="20" t="s">
        <v>110</v>
      </c>
    </row>
    <row r="86" spans="1:8" s="73" customFormat="1" ht="30" customHeight="1" x14ac:dyDescent="0.25">
      <c r="A86" s="125"/>
      <c r="B86" s="21">
        <v>77</v>
      </c>
      <c r="C86" s="66">
        <v>44377</v>
      </c>
      <c r="D86" s="67" t="s">
        <v>231</v>
      </c>
      <c r="E86" s="69" t="s">
        <v>209</v>
      </c>
      <c r="F86" s="61">
        <v>1131</v>
      </c>
      <c r="G86" s="68">
        <v>3942</v>
      </c>
      <c r="H86" s="20" t="s">
        <v>110</v>
      </c>
    </row>
    <row r="87" spans="1:8" s="73" customFormat="1" ht="30" customHeight="1" x14ac:dyDescent="0.25">
      <c r="A87" s="125"/>
      <c r="B87" s="61">
        <v>78</v>
      </c>
      <c r="C87" s="66">
        <v>44377</v>
      </c>
      <c r="D87" s="67" t="s">
        <v>232</v>
      </c>
      <c r="E87" s="69" t="s">
        <v>210</v>
      </c>
      <c r="F87" s="61">
        <v>1131</v>
      </c>
      <c r="G87" s="68">
        <v>3942</v>
      </c>
      <c r="H87" s="20" t="s">
        <v>110</v>
      </c>
    </row>
    <row r="88" spans="1:8" s="73" customFormat="1" ht="30" customHeight="1" x14ac:dyDescent="0.25">
      <c r="A88" s="125"/>
      <c r="B88" s="61">
        <v>79</v>
      </c>
      <c r="C88" s="66">
        <v>44377</v>
      </c>
      <c r="D88" s="67" t="s">
        <v>233</v>
      </c>
      <c r="E88" s="69" t="s">
        <v>211</v>
      </c>
      <c r="F88" s="61">
        <v>1131</v>
      </c>
      <c r="G88" s="68">
        <v>3942</v>
      </c>
      <c r="H88" s="20" t="s">
        <v>110</v>
      </c>
    </row>
    <row r="89" spans="1:8" s="73" customFormat="1" ht="30" customHeight="1" x14ac:dyDescent="0.25">
      <c r="A89" s="125"/>
      <c r="B89" s="61">
        <v>80</v>
      </c>
      <c r="C89" s="66">
        <v>44377</v>
      </c>
      <c r="D89" s="67" t="s">
        <v>234</v>
      </c>
      <c r="E89" s="69" t="s">
        <v>212</v>
      </c>
      <c r="F89" s="61">
        <v>1131</v>
      </c>
      <c r="G89" s="68">
        <v>4801.3999999999996</v>
      </c>
      <c r="H89" s="20" t="s">
        <v>110</v>
      </c>
    </row>
    <row r="90" spans="1:8" s="73" customFormat="1" ht="30" customHeight="1" x14ac:dyDescent="0.25">
      <c r="A90" s="125"/>
      <c r="B90" s="21">
        <v>81</v>
      </c>
      <c r="C90" s="66">
        <v>44377</v>
      </c>
      <c r="D90" s="67" t="s">
        <v>235</v>
      </c>
      <c r="E90" s="69" t="s">
        <v>213</v>
      </c>
      <c r="F90" s="61">
        <v>1131</v>
      </c>
      <c r="G90" s="68">
        <v>3942</v>
      </c>
      <c r="H90" s="20" t="s">
        <v>110</v>
      </c>
    </row>
    <row r="91" spans="1:8" s="73" customFormat="1" ht="30" customHeight="1" x14ac:dyDescent="0.25">
      <c r="A91" s="125"/>
      <c r="B91" s="61">
        <v>82</v>
      </c>
      <c r="C91" s="66">
        <v>44377</v>
      </c>
      <c r="D91" s="67" t="s">
        <v>236</v>
      </c>
      <c r="E91" s="69" t="s">
        <v>214</v>
      </c>
      <c r="F91" s="61">
        <v>1131</v>
      </c>
      <c r="G91" s="68">
        <v>3942</v>
      </c>
      <c r="H91" s="20" t="s">
        <v>110</v>
      </c>
    </row>
    <row r="92" spans="1:8" s="73" customFormat="1" ht="30" customHeight="1" x14ac:dyDescent="0.25">
      <c r="A92" s="125"/>
      <c r="B92" s="61">
        <v>83</v>
      </c>
      <c r="C92" s="66">
        <v>44377</v>
      </c>
      <c r="D92" s="67" t="s">
        <v>237</v>
      </c>
      <c r="E92" s="69" t="s">
        <v>215</v>
      </c>
      <c r="F92" s="61">
        <v>1131</v>
      </c>
      <c r="G92" s="68">
        <v>3942</v>
      </c>
      <c r="H92" s="20" t="s">
        <v>110</v>
      </c>
    </row>
    <row r="93" spans="1:8" s="73" customFormat="1" ht="30" customHeight="1" x14ac:dyDescent="0.25">
      <c r="A93" s="125"/>
      <c r="B93" s="61">
        <v>84</v>
      </c>
      <c r="C93" s="66">
        <v>44377</v>
      </c>
      <c r="D93" s="67" t="s">
        <v>238</v>
      </c>
      <c r="E93" s="69" t="s">
        <v>216</v>
      </c>
      <c r="F93" s="61">
        <v>1131</v>
      </c>
      <c r="G93" s="68">
        <v>3942</v>
      </c>
      <c r="H93" s="20" t="s">
        <v>110</v>
      </c>
    </row>
    <row r="94" spans="1:8" s="73" customFormat="1" ht="30" customHeight="1" x14ac:dyDescent="0.25">
      <c r="A94" s="125"/>
      <c r="B94" s="21">
        <v>85</v>
      </c>
      <c r="C94" s="66">
        <v>44377</v>
      </c>
      <c r="D94" s="67" t="s">
        <v>239</v>
      </c>
      <c r="E94" s="69" t="s">
        <v>217</v>
      </c>
      <c r="F94" s="61">
        <v>1131</v>
      </c>
      <c r="G94" s="68">
        <v>3942</v>
      </c>
      <c r="H94" s="20" t="s">
        <v>110</v>
      </c>
    </row>
    <row r="95" spans="1:8" s="73" customFormat="1" ht="30" customHeight="1" x14ac:dyDescent="0.25">
      <c r="A95" s="125"/>
      <c r="B95" s="61">
        <v>86</v>
      </c>
      <c r="C95" s="66">
        <v>44377</v>
      </c>
      <c r="D95" s="67" t="s">
        <v>240</v>
      </c>
      <c r="E95" s="69" t="s">
        <v>218</v>
      </c>
      <c r="F95" s="61">
        <v>1131</v>
      </c>
      <c r="G95" s="68">
        <v>3942</v>
      </c>
      <c r="H95" s="20" t="s">
        <v>110</v>
      </c>
    </row>
    <row r="96" spans="1:8" s="73" customFormat="1" ht="30" customHeight="1" x14ac:dyDescent="0.25">
      <c r="A96" s="125"/>
      <c r="B96" s="61">
        <v>87</v>
      </c>
      <c r="C96" s="66">
        <v>44377</v>
      </c>
      <c r="D96" s="67" t="s">
        <v>241</v>
      </c>
      <c r="E96" s="69" t="s">
        <v>219</v>
      </c>
      <c r="F96" s="61">
        <v>1131</v>
      </c>
      <c r="G96" s="68">
        <v>3942</v>
      </c>
      <c r="H96" s="20" t="s">
        <v>110</v>
      </c>
    </row>
    <row r="97" spans="1:8" s="73" customFormat="1" ht="30" customHeight="1" x14ac:dyDescent="0.25">
      <c r="A97" s="125"/>
      <c r="B97" s="61">
        <v>88</v>
      </c>
      <c r="C97" s="66">
        <v>44377</v>
      </c>
      <c r="D97" s="67" t="s">
        <v>242</v>
      </c>
      <c r="E97" s="69" t="s">
        <v>220</v>
      </c>
      <c r="F97" s="61">
        <v>1131</v>
      </c>
      <c r="G97" s="68">
        <v>3942</v>
      </c>
      <c r="H97" s="20" t="s">
        <v>110</v>
      </c>
    </row>
    <row r="98" spans="1:8" s="73" customFormat="1" ht="30" customHeight="1" x14ac:dyDescent="0.25">
      <c r="A98" s="125"/>
      <c r="B98" s="21">
        <v>89</v>
      </c>
      <c r="C98" s="66">
        <v>44377</v>
      </c>
      <c r="D98" s="67" t="s">
        <v>243</v>
      </c>
      <c r="E98" s="69" t="s">
        <v>221</v>
      </c>
      <c r="F98" s="61">
        <v>1131</v>
      </c>
      <c r="G98" s="68">
        <v>3942</v>
      </c>
      <c r="H98" s="20" t="s">
        <v>110</v>
      </c>
    </row>
    <row r="99" spans="1:8" s="73" customFormat="1" ht="30" customHeight="1" x14ac:dyDescent="0.25">
      <c r="A99" s="125"/>
      <c r="B99" s="61">
        <v>90</v>
      </c>
      <c r="C99" s="66">
        <v>44377</v>
      </c>
      <c r="D99" s="67" t="s">
        <v>244</v>
      </c>
      <c r="E99" s="69" t="s">
        <v>222</v>
      </c>
      <c r="F99" s="61">
        <v>1131</v>
      </c>
      <c r="G99" s="68">
        <v>3942</v>
      </c>
      <c r="H99" s="20" t="s">
        <v>110</v>
      </c>
    </row>
    <row r="100" spans="1:8" s="73" customFormat="1" ht="15" x14ac:dyDescent="0.25">
      <c r="A100" s="70"/>
      <c r="B100" s="70"/>
      <c r="C100" s="70"/>
      <c r="D100" s="22"/>
      <c r="E100" s="119" t="s">
        <v>41</v>
      </c>
      <c r="F100" s="119"/>
      <c r="G100" s="80">
        <f>SUM(G10:G99)</f>
        <v>400033.01999999973</v>
      </c>
      <c r="H100" s="70"/>
    </row>
    <row r="101" spans="1:8" x14ac:dyDescent="0.25">
      <c r="A101" s="13"/>
      <c r="B101" s="13"/>
      <c r="C101" s="13"/>
      <c r="D101" s="22"/>
      <c r="E101" s="13"/>
      <c r="F101" s="13"/>
      <c r="G101" s="23"/>
      <c r="H101" s="13"/>
    </row>
    <row r="102" spans="1:8" x14ac:dyDescent="0.25">
      <c r="A102" s="13"/>
      <c r="B102" s="13"/>
      <c r="C102" s="13"/>
      <c r="D102" s="22"/>
      <c r="E102" s="13"/>
      <c r="F102" s="13"/>
      <c r="G102" s="23"/>
      <c r="H102" s="13"/>
    </row>
    <row r="103" spans="1:8" x14ac:dyDescent="0.25">
      <c r="A103" s="13"/>
      <c r="B103" s="13"/>
      <c r="C103" s="13"/>
      <c r="D103" s="22"/>
      <c r="E103" s="13"/>
      <c r="F103" s="13"/>
      <c r="G103" s="23"/>
      <c r="H103" s="13"/>
    </row>
    <row r="104" spans="1:8" x14ac:dyDescent="0.25">
      <c r="A104" s="13"/>
      <c r="B104" s="13"/>
      <c r="C104" s="13"/>
      <c r="D104" s="22"/>
      <c r="E104" s="13"/>
      <c r="F104" s="13"/>
      <c r="G104" s="23"/>
      <c r="H104" s="13"/>
    </row>
  </sheetData>
  <mergeCells count="17">
    <mergeCell ref="E100:F100"/>
    <mergeCell ref="A6:H6"/>
    <mergeCell ref="A8:D8"/>
    <mergeCell ref="E8:H8"/>
    <mergeCell ref="A7:D7"/>
    <mergeCell ref="E7:H7"/>
    <mergeCell ref="A10:A99"/>
    <mergeCell ref="A4:C4"/>
    <mergeCell ref="D4:H4"/>
    <mergeCell ref="A5:C5"/>
    <mergeCell ref="D5:H5"/>
    <mergeCell ref="A1:H1"/>
    <mergeCell ref="A2:B2"/>
    <mergeCell ref="C2:D2"/>
    <mergeCell ref="F2:H2"/>
    <mergeCell ref="A3:B3"/>
    <mergeCell ref="C3:H3"/>
  </mergeCells>
  <phoneticPr fontId="11" type="noConversion"/>
  <pageMargins left="0.7" right="0.7" top="0.75" bottom="0.75" header="0.3" footer="0.3"/>
  <pageSetup scale="5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topLeftCell="A7" workbookViewId="0">
      <selection activeCell="K5" sqref="K5"/>
    </sheetView>
  </sheetViews>
  <sheetFormatPr baseColWidth="10" defaultRowHeight="15" x14ac:dyDescent="0.25"/>
  <cols>
    <col min="2" max="2" width="26.42578125" customWidth="1"/>
    <col min="3" max="3" width="16.140625" customWidth="1"/>
    <col min="4" max="4" width="15.5703125" customWidth="1"/>
    <col min="5" max="6" width="15.28515625" customWidth="1"/>
    <col min="7" max="7" width="12.28515625" bestFit="1" customWidth="1"/>
  </cols>
  <sheetData>
    <row r="1" spans="1:7" ht="47.25" customHeight="1" x14ac:dyDescent="0.25">
      <c r="A1" s="128" t="s">
        <v>65</v>
      </c>
      <c r="B1" s="129"/>
      <c r="C1" s="129"/>
      <c r="D1" s="129"/>
      <c r="E1" s="129"/>
      <c r="F1" s="129"/>
      <c r="G1" s="130"/>
    </row>
    <row r="2" spans="1:7" ht="44.25" customHeight="1" thickBot="1" x14ac:dyDescent="0.3">
      <c r="A2" s="60" t="s">
        <v>19</v>
      </c>
      <c r="B2" s="126" t="s">
        <v>26</v>
      </c>
      <c r="C2" s="126"/>
      <c r="D2" s="126"/>
      <c r="E2" s="126"/>
      <c r="F2" s="126"/>
      <c r="G2" s="127"/>
    </row>
    <row r="3" spans="1:7" ht="24.75" thickBot="1" x14ac:dyDescent="0.3">
      <c r="A3" s="1"/>
      <c r="B3" s="54"/>
      <c r="C3" s="55" t="s">
        <v>39</v>
      </c>
      <c r="D3" s="55" t="s">
        <v>27</v>
      </c>
      <c r="E3" s="55" t="s">
        <v>28</v>
      </c>
      <c r="F3" s="55" t="s">
        <v>40</v>
      </c>
      <c r="G3" s="56" t="s">
        <v>22</v>
      </c>
    </row>
    <row r="4" spans="1:7" x14ac:dyDescent="0.25">
      <c r="A4" s="33">
        <v>1000</v>
      </c>
      <c r="B4" s="34" t="s">
        <v>21</v>
      </c>
      <c r="C4" s="35">
        <f>C13+C7+C5+C10</f>
        <v>0</v>
      </c>
      <c r="D4" s="35">
        <f t="shared" ref="D4:G4" si="0">D13+D7+D5+D10</f>
        <v>400033.02</v>
      </c>
      <c r="E4" s="35">
        <f t="shared" si="0"/>
        <v>0</v>
      </c>
      <c r="F4" s="35">
        <f t="shared" si="0"/>
        <v>0</v>
      </c>
      <c r="G4" s="57">
        <f t="shared" si="0"/>
        <v>400033.02</v>
      </c>
    </row>
    <row r="5" spans="1:7" ht="38.25" x14ac:dyDescent="0.25">
      <c r="A5" s="36">
        <v>1100</v>
      </c>
      <c r="B5" s="37" t="s">
        <v>53</v>
      </c>
      <c r="C5" s="38">
        <f>C6</f>
        <v>0</v>
      </c>
      <c r="D5" s="38">
        <f t="shared" ref="D5:F5" si="1">D6</f>
        <v>369292.2</v>
      </c>
      <c r="E5" s="38">
        <f t="shared" si="1"/>
        <v>0</v>
      </c>
      <c r="F5" s="38">
        <f t="shared" si="1"/>
        <v>0</v>
      </c>
      <c r="G5" s="39">
        <f>SUM(C5:F5)</f>
        <v>369292.2</v>
      </c>
    </row>
    <row r="6" spans="1:7" x14ac:dyDescent="0.25">
      <c r="A6" s="40">
        <v>1131</v>
      </c>
      <c r="B6" s="41" t="s">
        <v>54</v>
      </c>
      <c r="C6" s="42">
        <v>0</v>
      </c>
      <c r="D6" s="42">
        <v>369292.2</v>
      </c>
      <c r="E6" s="42">
        <v>0</v>
      </c>
      <c r="F6" s="42"/>
      <c r="G6" s="43">
        <f>SUM(C6:F6)</f>
        <v>369292.2</v>
      </c>
    </row>
    <row r="7" spans="1:7" ht="38.25" x14ac:dyDescent="0.25">
      <c r="A7" s="36">
        <v>1300</v>
      </c>
      <c r="B7" s="37" t="s">
        <v>55</v>
      </c>
      <c r="C7" s="38">
        <f>C8+C9</f>
        <v>0</v>
      </c>
      <c r="D7" s="38">
        <f t="shared" ref="D7:G7" si="2">D8+D9</f>
        <v>0</v>
      </c>
      <c r="E7" s="38">
        <f t="shared" si="2"/>
        <v>0</v>
      </c>
      <c r="F7" s="38">
        <f t="shared" si="2"/>
        <v>0</v>
      </c>
      <c r="G7" s="39">
        <f t="shared" si="2"/>
        <v>0</v>
      </c>
    </row>
    <row r="8" spans="1:7" ht="32.25" customHeight="1" x14ac:dyDescent="0.25">
      <c r="A8" s="40">
        <v>1321</v>
      </c>
      <c r="B8" s="41" t="s">
        <v>56</v>
      </c>
      <c r="C8" s="42">
        <v>0</v>
      </c>
      <c r="D8" s="42">
        <v>0</v>
      </c>
      <c r="E8" s="42">
        <v>0</v>
      </c>
      <c r="F8" s="42"/>
      <c r="G8" s="43">
        <f>SUM(C8:F8)</f>
        <v>0</v>
      </c>
    </row>
    <row r="9" spans="1:7" x14ac:dyDescent="0.25">
      <c r="A9" s="40">
        <v>1322</v>
      </c>
      <c r="B9" s="41" t="s">
        <v>57</v>
      </c>
      <c r="C9" s="42">
        <v>0</v>
      </c>
      <c r="D9" s="42">
        <v>0</v>
      </c>
      <c r="E9" s="42"/>
      <c r="F9" s="42"/>
      <c r="G9" s="43">
        <f>SUM(C9:F9)</f>
        <v>0</v>
      </c>
    </row>
    <row r="10" spans="1:7" x14ac:dyDescent="0.25">
      <c r="A10" s="44">
        <v>1400</v>
      </c>
      <c r="B10" s="45" t="s">
        <v>62</v>
      </c>
      <c r="C10" s="46">
        <f>SUM(C11+C12)</f>
        <v>0</v>
      </c>
      <c r="D10" s="46">
        <f t="shared" ref="D10:G10" si="3">SUM(D11+D12)</f>
        <v>30740.82</v>
      </c>
      <c r="E10" s="46">
        <f t="shared" si="3"/>
        <v>0</v>
      </c>
      <c r="F10" s="46">
        <f t="shared" si="3"/>
        <v>0</v>
      </c>
      <c r="G10" s="58">
        <f t="shared" si="3"/>
        <v>30740.82</v>
      </c>
    </row>
    <row r="11" spans="1:7" x14ac:dyDescent="0.25">
      <c r="A11" s="47">
        <v>1412</v>
      </c>
      <c r="B11" s="48" t="s">
        <v>58</v>
      </c>
      <c r="C11" s="49">
        <v>0</v>
      </c>
      <c r="D11" s="49">
        <v>30740.82</v>
      </c>
      <c r="E11" s="49">
        <v>0</v>
      </c>
      <c r="F11" s="49">
        <v>0</v>
      </c>
      <c r="G11" s="50">
        <f>SUM(C11:F11)</f>
        <v>30740.82</v>
      </c>
    </row>
    <row r="12" spans="1:7" ht="25.5" x14ac:dyDescent="0.25">
      <c r="A12" s="47">
        <v>1432</v>
      </c>
      <c r="B12" s="48" t="s">
        <v>59</v>
      </c>
      <c r="C12" s="49">
        <v>0</v>
      </c>
      <c r="D12" s="49">
        <v>0</v>
      </c>
      <c r="E12" s="49"/>
      <c r="F12" s="49"/>
      <c r="G12" s="50">
        <f>SUM(C12:F12)</f>
        <v>0</v>
      </c>
    </row>
    <row r="13" spans="1:7" x14ac:dyDescent="0.25">
      <c r="A13" s="44">
        <v>1600</v>
      </c>
      <c r="B13" s="45" t="s">
        <v>63</v>
      </c>
      <c r="C13" s="46">
        <f>SUM(C14)</f>
        <v>0</v>
      </c>
      <c r="D13" s="46">
        <f t="shared" ref="D13:G13" si="4">SUM(D14)</f>
        <v>0</v>
      </c>
      <c r="E13" s="46">
        <f t="shared" si="4"/>
        <v>0</v>
      </c>
      <c r="F13" s="46">
        <f t="shared" si="4"/>
        <v>0</v>
      </c>
      <c r="G13" s="58">
        <f t="shared" si="4"/>
        <v>0</v>
      </c>
    </row>
    <row r="14" spans="1:7" ht="25.5" x14ac:dyDescent="0.25">
      <c r="A14" s="47">
        <v>1611</v>
      </c>
      <c r="B14" s="48" t="s">
        <v>60</v>
      </c>
      <c r="C14" s="49">
        <v>0</v>
      </c>
      <c r="D14" s="49">
        <v>0</v>
      </c>
      <c r="E14" s="49">
        <v>0</v>
      </c>
      <c r="F14" s="49">
        <v>0</v>
      </c>
      <c r="G14" s="50">
        <f>SUM(C14:F14)</f>
        <v>0</v>
      </c>
    </row>
    <row r="15" spans="1:7" ht="15.75" thickBot="1" x14ac:dyDescent="0.3">
      <c r="A15" s="51" t="s">
        <v>61</v>
      </c>
      <c r="B15" s="52"/>
      <c r="C15" s="53">
        <f>C4</f>
        <v>0</v>
      </c>
      <c r="D15" s="53">
        <f>D4</f>
        <v>400033.02</v>
      </c>
      <c r="E15" s="53">
        <f>E4</f>
        <v>0</v>
      </c>
      <c r="F15" s="53">
        <f>F4</f>
        <v>0</v>
      </c>
      <c r="G15" s="59">
        <f>G4</f>
        <v>400033.02</v>
      </c>
    </row>
  </sheetData>
  <mergeCells count="2">
    <mergeCell ref="B2:G2"/>
    <mergeCell ref="A1:G1"/>
  </mergeCells>
  <pageMargins left="0.7" right="0.7" top="0.75" bottom="0.75" header="0.3" footer="0.3"/>
  <pageSetup paperSize="3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FINANCIERO</vt:lpstr>
      <vt:lpstr>DESGLOSE DE FACTURAS</vt:lpstr>
      <vt:lpstr>DEGLOSE DEL GASTO POR PARTIDA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Beatriz Cabrales Delgadillo</dc:creator>
  <cp:lastModifiedBy>Administración JIMAV</cp:lastModifiedBy>
  <cp:lastPrinted>2021-07-07T14:25:10Z</cp:lastPrinted>
  <dcterms:created xsi:type="dcterms:W3CDTF">2019-12-18T19:10:47Z</dcterms:created>
  <dcterms:modified xsi:type="dcterms:W3CDTF">2021-07-07T14:25:20Z</dcterms:modified>
</cp:coreProperties>
</file>