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dministración JIMAV\Documents\Informes\Informes 2021\Presa La Vega\"/>
    </mc:Choice>
  </mc:AlternateContent>
  <xr:revisionPtr revIDLastSave="0" documentId="13_ncr:1_{FB0D3780-24A8-4BC1-9A15-815B2C4377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O" sheetId="2" r:id="rId1"/>
    <sheet name="OG_GO" sheetId="4" r:id="rId2"/>
    <sheet name="EJE_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3" roundtripDataSignature="AMtx7mhHRTe69EQymmgeJXXuVa/vmk7Y+A=="/>
    </ext>
  </extLst>
</workbook>
</file>

<file path=xl/calcChain.xml><?xml version="1.0" encoding="utf-8"?>
<calcChain xmlns="http://schemas.openxmlformats.org/spreadsheetml/2006/main">
  <c r="I9" i="2" l="1"/>
  <c r="G16" i="4"/>
  <c r="G15" i="4"/>
  <c r="D15" i="4"/>
  <c r="E15" i="4"/>
  <c r="F15" i="4"/>
  <c r="C15" i="4"/>
  <c r="G22" i="4"/>
  <c r="G21" i="4"/>
  <c r="F20" i="4"/>
  <c r="F19" i="4" s="1"/>
  <c r="E20" i="4"/>
  <c r="D20" i="4"/>
  <c r="C20" i="4"/>
  <c r="C19" i="4" s="1"/>
  <c r="E19" i="4"/>
  <c r="D19" i="4"/>
  <c r="G18" i="4"/>
  <c r="G17" i="4" s="1"/>
  <c r="F17" i="4"/>
  <c r="F8" i="4" s="1"/>
  <c r="E17" i="4"/>
  <c r="D17" i="4"/>
  <c r="C17" i="4"/>
  <c r="G14" i="4"/>
  <c r="G13" i="4"/>
  <c r="F13" i="4"/>
  <c r="E13" i="4"/>
  <c r="D13" i="4"/>
  <c r="C13" i="4"/>
  <c r="G12" i="4"/>
  <c r="G11" i="4"/>
  <c r="G10" i="4"/>
  <c r="F9" i="4"/>
  <c r="E9" i="4"/>
  <c r="D9" i="4"/>
  <c r="C9" i="4"/>
  <c r="D8" i="4"/>
  <c r="G7" i="4"/>
  <c r="G6" i="4" s="1"/>
  <c r="G5" i="4" s="1"/>
  <c r="F6" i="4"/>
  <c r="F5" i="4" s="1"/>
  <c r="E6" i="4"/>
  <c r="D6" i="4"/>
  <c r="D5" i="4" s="1"/>
  <c r="C6" i="4"/>
  <c r="E5" i="4"/>
  <c r="C5" i="4"/>
  <c r="I8" i="2"/>
  <c r="I10" i="2"/>
  <c r="I11" i="2"/>
  <c r="I12" i="2"/>
  <c r="I13" i="2"/>
  <c r="I14" i="2"/>
  <c r="I15" i="2"/>
  <c r="I16" i="2"/>
  <c r="I7" i="2"/>
  <c r="G20" i="4" l="1"/>
  <c r="G19" i="4" s="1"/>
  <c r="C8" i="4"/>
  <c r="E8" i="4"/>
  <c r="E23" i="4"/>
  <c r="D23" i="4"/>
  <c r="F23" i="4"/>
  <c r="C23" i="4"/>
  <c r="G9" i="4"/>
  <c r="G8" i="4" s="1"/>
  <c r="G23" i="4" s="1"/>
  <c r="J17" i="2" l="1"/>
  <c r="H17" i="2"/>
  <c r="G17" i="2"/>
  <c r="I17" i="2"/>
</calcChain>
</file>

<file path=xl/sharedStrings.xml><?xml version="1.0" encoding="utf-8"?>
<sst xmlns="http://schemas.openxmlformats.org/spreadsheetml/2006/main" count="90" uniqueCount="80">
  <si>
    <t>JUNTA INTERMUNICIPAL DE MEDIO AMBIENTE PARA LA GESTIÓN INTEGRAL DE LA REGIÓN VALLES</t>
  </si>
  <si>
    <t xml:space="preserve">Eje estrategico </t>
  </si>
  <si>
    <t xml:space="preserve">Líneas de Acción </t>
  </si>
  <si>
    <t>Actividades</t>
  </si>
  <si>
    <t xml:space="preserve">Metas </t>
  </si>
  <si>
    <t xml:space="preserve">Indicador </t>
  </si>
  <si>
    <t xml:space="preserve">Medios de Verificación </t>
  </si>
  <si>
    <t>PRIMER TRIMESTRE</t>
  </si>
  <si>
    <t>PROGRAMADO</t>
  </si>
  <si>
    <t>EJECUTADO</t>
  </si>
  <si>
    <t>TOTAL</t>
  </si>
  <si>
    <t>AVANCE FINANCIERO
(MONETARIO)</t>
  </si>
  <si>
    <t xml:space="preserve"> AVANCE FINANCIERO 
(PORCENTAJE)</t>
  </si>
  <si>
    <t>Facturas</t>
  </si>
  <si>
    <t>Gestión Integral de Recursos Hídricos</t>
  </si>
  <si>
    <t>ACTIVIDAD</t>
  </si>
  <si>
    <t>PRESUPUESTO POR TRIMESTRE</t>
  </si>
  <si>
    <t xml:space="preserve">PRIMER TRIMESTRE </t>
  </si>
  <si>
    <t>SEGUNDO TRIMESTRE</t>
  </si>
  <si>
    <t>TERCER TRIMESTRE</t>
  </si>
  <si>
    <t>CUARTO TRIMESTRE</t>
  </si>
  <si>
    <t>DESCRIPCIÓN: GASTO OPERATIVO</t>
  </si>
  <si>
    <t>CAPITULO</t>
  </si>
  <si>
    <t>MATERIALES Y SUMINISTROS</t>
  </si>
  <si>
    <t>Combustibles, lubricantes y aditivos</t>
  </si>
  <si>
    <t>SERVICIOS GENERALES</t>
  </si>
  <si>
    <t>Servicios Profesionales, científicos y técnicos y otros servicios</t>
  </si>
  <si>
    <t>Servicios de investigación científica y desarrollo</t>
  </si>
  <si>
    <t>Servicios profesionales, científicos y técnicos integrales</t>
  </si>
  <si>
    <t>Servicios de instalación, reparación, mantemiento y conservación</t>
  </si>
  <si>
    <t>Instalación, reparación y mantenimiento de maquinaria y otros equipos</t>
  </si>
  <si>
    <t>Otros Servicios Generales</t>
  </si>
  <si>
    <t>RELACION DE FACTURAS</t>
  </si>
  <si>
    <t>PERIODO QUE REPORTA:</t>
  </si>
  <si>
    <t>NOMBRE DEL CONVENIO:</t>
  </si>
  <si>
    <t>NOMBRE DE LA: DIRECCIÓN EJECUTIVA, DIRECCIÓN DE ÁREA, COORDINACIÓN GENERAL:</t>
  </si>
  <si>
    <t xml:space="preserve">DIRECCIÓN DE ÁREA DE GOBERNANZA TERRITORIAL </t>
  </si>
  <si>
    <t>EJE ESTRATEGICO:</t>
  </si>
  <si>
    <t>LINEA DE ACCIÓN:</t>
  </si>
  <si>
    <t xml:space="preserve">NUMERACION CONSECUTIVA  PDF Y XML  </t>
  </si>
  <si>
    <t xml:space="preserve">FECHA ( De la Factura, recibo) </t>
  </si>
  <si>
    <t xml:space="preserve">NO. FACTURA /RECIBO/Contrato
(Folio) </t>
  </si>
  <si>
    <t>DESCRIPCIÓN ( De la compra/ adquisición/servicio)</t>
  </si>
  <si>
    <t>PARTIDA</t>
  </si>
  <si>
    <t>MONTO</t>
  </si>
  <si>
    <t>COMENTARIOS/OBSERVACIONES</t>
  </si>
  <si>
    <t xml:space="preserve">Coordinación e implementación de acciones en el Sitio Ramsar de Importancia Internacional Presa La Vega. </t>
  </si>
  <si>
    <t>Contratar a un coordinador del Programa por un periodo de 12 meses</t>
  </si>
  <si>
    <t>Contrato</t>
  </si>
  <si>
    <t>Poliza</t>
  </si>
  <si>
    <t>Apoyar a un operador de maquinaria para el sistema de extracción mecánica de lirio acuático</t>
  </si>
  <si>
    <t>Extracción de lirio acuático con participación comunitaria</t>
  </si>
  <si>
    <t>Conformar una brigada</t>
  </si>
  <si>
    <t>Supervisión y seguimiento de actividades</t>
  </si>
  <si>
    <t>Adquirir combustible al 100%</t>
  </si>
  <si>
    <t>Factura(s)</t>
  </si>
  <si>
    <t>Brindar mantenimiento a los equipos de extraccióno de lirio acuático</t>
  </si>
  <si>
    <t>Fortalecimiento de capacidades locales entre productores clave en la conservación y manejo de los recursos del humedal Presa La Vega.</t>
  </si>
  <si>
    <t>Desarrollar un taller que fortalezca las capacidades regionales en sistemas de agricultura ecológica y ganadería sustentable</t>
  </si>
  <si>
    <t>Factura(s)
Reporte del desarrollo del curso</t>
  </si>
  <si>
    <t xml:space="preserve">Desarrollar un curso que fortalezca las capacidades regionales en el diseño hidrológico bajo la metodología Keyline de predios, terrenos y unidades de producción rural </t>
  </si>
  <si>
    <t>Factura(s)
Reporte del desarrollo del taller</t>
  </si>
  <si>
    <t>Implementar un intercambio de experiencias en: valor agregado del lirio acuático extraído, y; modelos de producción biocultural</t>
  </si>
  <si>
    <t>Factura(s)
Reporte del intercambio de experiencias</t>
  </si>
  <si>
    <t>Conservación de cuencas prioritarias para la provisión de recursos hídricos al humedal Presa La Vega</t>
  </si>
  <si>
    <t xml:space="preserve">Contratación de consultoría técnica para la conservación de las inmediaciones del río Teuchitlán mediante la declaratoria de área natural protegida vinculada al Volcán de Tequila </t>
  </si>
  <si>
    <t>Factura(s)
Documento técnico</t>
  </si>
  <si>
    <t>ADMINISTRACIÓN Y MANEJO DE LA PRESA LA VEGA ATRAVÉS DE LA JUNTA INTERMUNICIPAL JIMAV</t>
  </si>
  <si>
    <t>Capacitación especializada</t>
  </si>
  <si>
    <t>Servicios de traslado y viáticos</t>
  </si>
  <si>
    <t>Otros servicios de traslado y hospedaje</t>
  </si>
  <si>
    <t>Subcontratación de servicios con terceros</t>
  </si>
  <si>
    <t>TRANSFERENCIAS, ASIGNACIONES, SUBSIDIOS Y OTRAS AYUDAS</t>
  </si>
  <si>
    <t>Ayudas sociales</t>
  </si>
  <si>
    <t>Ayuda para el desarrollo social del Estado</t>
  </si>
  <si>
    <t>Ayudas sociales a cooperativas</t>
  </si>
  <si>
    <t xml:space="preserve">Total </t>
  </si>
  <si>
    <t>Sitios ramsar de importancia internacional</t>
  </si>
  <si>
    <t>SEGUNDO TRIMESTRE (1 ABRIL-30 DE JUNIO)</t>
  </si>
  <si>
    <t>SEGUNDO INFORME PARCIAL  DE  OPERATIVIDAD ( 1 Abril al 30 de Junio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</si>
</sst>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/m/yyyy"/>
  </numFmts>
  <fonts count="17">
    <font>
      <sz val="11"/>
      <color theme="1"/>
      <name val="Arial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Nutmeg book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Nutmeg book"/>
    </font>
    <font>
      <sz val="16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theme="1"/>
      <name val="Arial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10">
    <xf numFmtId="0" fontId="0" fillId="0" borderId="0" xfId="0" applyFont="1" applyAlignment="1"/>
    <xf numFmtId="0" fontId="0" fillId="0" borderId="0" xfId="0" applyFont="1"/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0" fillId="0" borderId="13" xfId="0" applyNumberFormat="1" applyFont="1" applyBorder="1" applyAlignment="1">
      <alignment vertical="center"/>
    </xf>
    <xf numFmtId="10" fontId="0" fillId="0" borderId="0" xfId="0" applyNumberFormat="1" applyFont="1"/>
    <xf numFmtId="0" fontId="0" fillId="0" borderId="0" xfId="0" applyFont="1" applyAlignment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wrapText="1"/>
    </xf>
    <xf numFmtId="44" fontId="0" fillId="0" borderId="40" xfId="1" applyFont="1" applyFill="1" applyBorder="1" applyAlignment="1">
      <alignment horizontal="center" vertical="center"/>
    </xf>
    <xf numFmtId="44" fontId="0" fillId="0" borderId="0" xfId="1" applyFont="1"/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10" fontId="4" fillId="0" borderId="43" xfId="0" applyNumberFormat="1" applyFont="1" applyBorder="1" applyAlignment="1">
      <alignment horizontal="center" vertical="center"/>
    </xf>
    <xf numFmtId="10" fontId="6" fillId="0" borderId="40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164" fontId="13" fillId="0" borderId="40" xfId="0" applyNumberFormat="1" applyFont="1" applyBorder="1" applyAlignment="1">
      <alignment horizontal="right"/>
    </xf>
    <xf numFmtId="0" fontId="13" fillId="0" borderId="40" xfId="0" applyFont="1" applyBorder="1" applyAlignment="1">
      <alignment horizontal="center" vertical="center"/>
    </xf>
    <xf numFmtId="164" fontId="13" fillId="0" borderId="40" xfId="0" applyNumberFormat="1" applyFont="1" applyBorder="1"/>
    <xf numFmtId="0" fontId="13" fillId="0" borderId="45" xfId="0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10" fontId="6" fillId="0" borderId="46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164" fontId="13" fillId="0" borderId="50" xfId="0" applyNumberFormat="1" applyFont="1" applyBorder="1"/>
    <xf numFmtId="10" fontId="6" fillId="0" borderId="50" xfId="0" applyNumberFormat="1" applyFont="1" applyBorder="1" applyAlignment="1">
      <alignment horizontal="center" vertical="center"/>
    </xf>
    <xf numFmtId="10" fontId="13" fillId="0" borderId="51" xfId="0" applyNumberFormat="1" applyFont="1" applyBorder="1" applyAlignment="1">
      <alignment horizontal="center" vertical="center"/>
    </xf>
    <xf numFmtId="0" fontId="14" fillId="6" borderId="47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44" fontId="14" fillId="6" borderId="40" xfId="0" applyNumberFormat="1" applyFont="1" applyFill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44" fontId="14" fillId="0" borderId="40" xfId="1" applyFont="1" applyFill="1" applyBorder="1" applyAlignment="1">
      <alignment vertical="center"/>
    </xf>
    <xf numFmtId="0" fontId="16" fillId="0" borderId="47" xfId="0" applyFont="1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44" fontId="16" fillId="0" borderId="48" xfId="1" applyFont="1" applyFill="1" applyBorder="1" applyAlignment="1">
      <alignment vertical="center"/>
    </xf>
    <xf numFmtId="0" fontId="14" fillId="0" borderId="40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44" fontId="0" fillId="0" borderId="40" xfId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5" fillId="6" borderId="49" xfId="0" applyFont="1" applyFill="1" applyBorder="1" applyAlignment="1">
      <alignment vertical="center" wrapText="1"/>
    </xf>
    <xf numFmtId="0" fontId="15" fillId="6" borderId="50" xfId="0" applyFont="1" applyFill="1" applyBorder="1" applyAlignment="1">
      <alignment vertical="center" wrapText="1"/>
    </xf>
    <xf numFmtId="44" fontId="15" fillId="6" borderId="51" xfId="1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2" fillId="0" borderId="42" xfId="0" applyFont="1" applyBorder="1"/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4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2" fillId="0" borderId="12" xfId="0" applyFont="1" applyBorder="1"/>
    <xf numFmtId="0" fontId="4" fillId="2" borderId="8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39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9" fillId="3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165" fontId="7" fillId="4" borderId="34" xfId="0" applyNumberFormat="1" applyFont="1" applyFill="1" applyBorder="1" applyAlignment="1">
      <alignment horizontal="center" vertical="center" wrapText="1"/>
    </xf>
    <xf numFmtId="0" fontId="2" fillId="0" borderId="35" xfId="0" applyFont="1" applyBorder="1"/>
    <xf numFmtId="0" fontId="7" fillId="4" borderId="34" xfId="0" applyFont="1" applyFill="1" applyBorder="1" applyAlignment="1">
      <alignment horizontal="center" vertical="center" wrapText="1"/>
    </xf>
    <xf numFmtId="0" fontId="2" fillId="0" borderId="36" xfId="0" applyFont="1" applyBorder="1"/>
    <xf numFmtId="165" fontId="8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/>
    <xf numFmtId="0" fontId="8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7" fillId="4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8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66675</xdr:rowOff>
    </xdr:from>
    <xdr:ext cx="23050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1828800" cy="3143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209550</xdr:rowOff>
    </xdr:from>
    <xdr:ext cx="2343150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3"/>
  <sheetViews>
    <sheetView tabSelected="1" workbookViewId="0">
      <selection activeCell="C4" sqref="C4:C6"/>
    </sheetView>
  </sheetViews>
  <sheetFormatPr baseColWidth="10" defaultColWidth="12.625" defaultRowHeight="15" customHeight="1"/>
  <cols>
    <col min="1" max="1" width="18" customWidth="1"/>
    <col min="2" max="2" width="19" customWidth="1"/>
    <col min="3" max="3" width="42.25" customWidth="1"/>
    <col min="4" max="4" width="24.375" customWidth="1"/>
    <col min="5" max="5" width="14.625" customWidth="1"/>
    <col min="6" max="6" width="16.125" customWidth="1"/>
    <col min="7" max="7" width="18.625" customWidth="1"/>
    <col min="8" max="8" width="22.875" customWidth="1"/>
    <col min="9" max="9" width="15.625" customWidth="1"/>
    <col min="10" max="10" width="20.625" customWidth="1"/>
    <col min="11" max="26" width="10.625" customWidth="1"/>
  </cols>
  <sheetData>
    <row r="1" spans="1:26" ht="14.25" customHeight="1">
      <c r="A1" s="67" t="s">
        <v>67</v>
      </c>
      <c r="B1" s="68"/>
      <c r="C1" s="68"/>
      <c r="D1" s="68"/>
      <c r="E1" s="68"/>
      <c r="F1" s="68"/>
      <c r="G1" s="68"/>
      <c r="H1" s="68"/>
      <c r="I1" s="68"/>
      <c r="J1" s="6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72" t="s">
        <v>1</v>
      </c>
      <c r="B4" s="74" t="s">
        <v>2</v>
      </c>
      <c r="C4" s="74" t="s">
        <v>3</v>
      </c>
      <c r="D4" s="74" t="s">
        <v>4</v>
      </c>
      <c r="E4" s="74" t="s">
        <v>5</v>
      </c>
      <c r="F4" s="77" t="s">
        <v>6</v>
      </c>
      <c r="G4" s="61" t="s">
        <v>7</v>
      </c>
      <c r="H4" s="62"/>
      <c r="I4" s="62"/>
      <c r="J4" s="6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>
      <c r="A5" s="73"/>
      <c r="B5" s="75"/>
      <c r="C5" s="75"/>
      <c r="D5" s="75"/>
      <c r="E5" s="75"/>
      <c r="F5" s="75"/>
      <c r="G5" s="64" t="s">
        <v>11</v>
      </c>
      <c r="H5" s="65"/>
      <c r="I5" s="64" t="s">
        <v>12</v>
      </c>
      <c r="J5" s="6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thickBot="1">
      <c r="A6" s="73"/>
      <c r="B6" s="76"/>
      <c r="C6" s="76"/>
      <c r="D6" s="76"/>
      <c r="E6" s="76"/>
      <c r="F6" s="76"/>
      <c r="G6" s="2" t="s">
        <v>8</v>
      </c>
      <c r="H6" s="2" t="s">
        <v>9</v>
      </c>
      <c r="I6" s="2" t="s">
        <v>8</v>
      </c>
      <c r="J6" s="3" t="s">
        <v>9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53" t="s">
        <v>14</v>
      </c>
      <c r="B7" s="56" t="s">
        <v>77</v>
      </c>
      <c r="C7" s="56" t="s">
        <v>46</v>
      </c>
      <c r="D7" s="56" t="s">
        <v>47</v>
      </c>
      <c r="E7" s="27"/>
      <c r="F7" s="27" t="s">
        <v>48</v>
      </c>
      <c r="G7" s="16">
        <v>94999.91</v>
      </c>
      <c r="H7" s="28">
        <v>0</v>
      </c>
      <c r="I7" s="29">
        <f>G7/$G$21</f>
        <v>9.4990410958904106E-2</v>
      </c>
      <c r="J7" s="30"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6" customHeight="1">
      <c r="A8" s="54"/>
      <c r="B8" s="57"/>
      <c r="C8" s="57"/>
      <c r="D8" s="57"/>
      <c r="E8" s="23"/>
      <c r="F8" s="23" t="s">
        <v>49</v>
      </c>
      <c r="G8" s="16">
        <v>14999.9948</v>
      </c>
      <c r="H8" s="24">
        <v>0</v>
      </c>
      <c r="I8" s="22">
        <f t="shared" ref="I8:I16" si="0">G8/$G$21</f>
        <v>1.499849495050495E-2</v>
      </c>
      <c r="J8" s="31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54"/>
      <c r="B9" s="57"/>
      <c r="C9" s="57"/>
      <c r="D9" s="23" t="s">
        <v>50</v>
      </c>
      <c r="E9" s="25"/>
      <c r="F9" s="25" t="s">
        <v>48</v>
      </c>
      <c r="G9" s="16">
        <v>59999.9908</v>
      </c>
      <c r="H9" s="26">
        <v>0</v>
      </c>
      <c r="I9" s="22">
        <f t="shared" si="0"/>
        <v>5.9993991400859911E-2</v>
      </c>
      <c r="J9" s="31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54"/>
      <c r="B10" s="57"/>
      <c r="C10" s="23" t="s">
        <v>51</v>
      </c>
      <c r="D10" s="23" t="s">
        <v>52</v>
      </c>
      <c r="E10" s="25"/>
      <c r="F10" s="25" t="s">
        <v>13</v>
      </c>
      <c r="G10" s="16">
        <v>140000.0056</v>
      </c>
      <c r="H10" s="26">
        <v>0</v>
      </c>
      <c r="I10" s="22">
        <f t="shared" si="0"/>
        <v>0.13998600699930008</v>
      </c>
      <c r="J10" s="31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54"/>
      <c r="B11" s="57"/>
      <c r="C11" s="57" t="s">
        <v>53</v>
      </c>
      <c r="D11" s="23" t="s">
        <v>54</v>
      </c>
      <c r="E11" s="25"/>
      <c r="F11" s="25" t="s">
        <v>55</v>
      </c>
      <c r="G11" s="16">
        <v>250000.09000000003</v>
      </c>
      <c r="H11" s="26">
        <v>0</v>
      </c>
      <c r="I11" s="22">
        <f t="shared" si="0"/>
        <v>0.24997509249075095</v>
      </c>
      <c r="J11" s="31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54"/>
      <c r="B12" s="57"/>
      <c r="C12" s="57"/>
      <c r="D12" s="23" t="s">
        <v>56</v>
      </c>
      <c r="E12" s="25"/>
      <c r="F12" s="25" t="s">
        <v>55</v>
      </c>
      <c r="G12" s="16">
        <v>30000.004000000004</v>
      </c>
      <c r="H12" s="26">
        <v>0</v>
      </c>
      <c r="I12" s="22">
        <f t="shared" si="0"/>
        <v>2.9997004299570047E-2</v>
      </c>
      <c r="J12" s="31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54"/>
      <c r="B13" s="57"/>
      <c r="C13" s="57" t="s">
        <v>57</v>
      </c>
      <c r="D13" s="23" t="s">
        <v>58</v>
      </c>
      <c r="E13" s="23"/>
      <c r="F13" s="23" t="s">
        <v>59</v>
      </c>
      <c r="G13" s="16">
        <v>90000.003600000011</v>
      </c>
      <c r="H13" s="26">
        <v>0</v>
      </c>
      <c r="I13" s="22">
        <f t="shared" si="0"/>
        <v>8.9991004499550054E-2</v>
      </c>
      <c r="J13" s="31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54"/>
      <c r="B14" s="57"/>
      <c r="C14" s="57"/>
      <c r="D14" s="23" t="s">
        <v>60</v>
      </c>
      <c r="E14" s="23"/>
      <c r="F14" s="23" t="s">
        <v>61</v>
      </c>
      <c r="G14" s="16">
        <v>82000.005600000004</v>
      </c>
      <c r="H14" s="26">
        <v>0</v>
      </c>
      <c r="I14" s="22">
        <f t="shared" si="0"/>
        <v>8.1991806419358063E-2</v>
      </c>
      <c r="J14" s="31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54"/>
      <c r="B15" s="57"/>
      <c r="C15" s="57"/>
      <c r="D15" s="23" t="s">
        <v>62</v>
      </c>
      <c r="E15" s="23"/>
      <c r="F15" s="23" t="s">
        <v>63</v>
      </c>
      <c r="G15" s="16">
        <v>93099.999199999991</v>
      </c>
      <c r="H15" s="26">
        <v>0</v>
      </c>
      <c r="I15" s="22">
        <f t="shared" si="0"/>
        <v>9.3090690130986892E-2</v>
      </c>
      <c r="J15" s="31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>
      <c r="A16" s="55"/>
      <c r="B16" s="58"/>
      <c r="C16" s="32" t="s">
        <v>64</v>
      </c>
      <c r="D16" s="32" t="s">
        <v>65</v>
      </c>
      <c r="E16" s="32"/>
      <c r="F16" s="32" t="s">
        <v>66</v>
      </c>
      <c r="G16" s="16">
        <v>44999.995999999999</v>
      </c>
      <c r="H16" s="33">
        <v>0</v>
      </c>
      <c r="I16" s="34">
        <f t="shared" si="0"/>
        <v>4.4995496450354965E-2</v>
      </c>
      <c r="J16" s="35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thickBot="1">
      <c r="A17" s="59" t="s">
        <v>10</v>
      </c>
      <c r="B17" s="60"/>
      <c r="C17" s="60"/>
      <c r="D17" s="60"/>
      <c r="E17" s="60"/>
      <c r="F17" s="60"/>
      <c r="G17" s="18">
        <f>SUM(G7:G16)</f>
        <v>900099.9996000001</v>
      </c>
      <c r="H17" s="19">
        <f>SUM(H7:H16)</f>
        <v>0</v>
      </c>
      <c r="I17" s="20">
        <f>SUM(I7:I16)</f>
        <v>0.90000999860013997</v>
      </c>
      <c r="J17" s="21">
        <f>SUM(J7:J16)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>
      <c r="A18" s="1"/>
      <c r="B18" s="1"/>
      <c r="C18" s="1"/>
      <c r="D18" s="1"/>
      <c r="E18" s="1"/>
      <c r="F18" s="1"/>
      <c r="G18" s="4">
        <v>1600000</v>
      </c>
      <c r="H18" s="1"/>
      <c r="I18" s="5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5"/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hidden="1" customHeight="1">
      <c r="A21" s="1"/>
      <c r="B21" s="1"/>
      <c r="C21" s="1"/>
      <c r="D21" s="1"/>
      <c r="E21" s="1"/>
      <c r="F21" s="1"/>
      <c r="G21" s="17">
        <v>1000100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mergeCells count="19">
    <mergeCell ref="A17:F17"/>
    <mergeCell ref="G4:J4"/>
    <mergeCell ref="G5:H5"/>
    <mergeCell ref="I5:J5"/>
    <mergeCell ref="A1:J1"/>
    <mergeCell ref="A2:J2"/>
    <mergeCell ref="A3:J3"/>
    <mergeCell ref="A4:A6"/>
    <mergeCell ref="B4:B6"/>
    <mergeCell ref="C4:C6"/>
    <mergeCell ref="D4:D6"/>
    <mergeCell ref="E4:E6"/>
    <mergeCell ref="F4:F6"/>
    <mergeCell ref="A7:A16"/>
    <mergeCell ref="B7:B16"/>
    <mergeCell ref="C7:C9"/>
    <mergeCell ref="D7:D8"/>
    <mergeCell ref="C11:C12"/>
    <mergeCell ref="C13:C15"/>
  </mergeCells>
  <pageMargins left="0.7" right="0.7" top="0.75" bottom="0.75" header="0" footer="0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48"/>
  <sheetViews>
    <sheetView workbookViewId="0">
      <selection activeCell="B13" sqref="B13"/>
    </sheetView>
  </sheetViews>
  <sheetFormatPr baseColWidth="10" defaultColWidth="12.625" defaultRowHeight="15" customHeight="1"/>
  <cols>
    <col min="1" max="1" width="29.5" customWidth="1"/>
    <col min="2" max="2" width="39" customWidth="1"/>
    <col min="3" max="3" width="14.125" customWidth="1"/>
    <col min="4" max="6" width="12" customWidth="1"/>
    <col min="7" max="7" width="16.375" customWidth="1"/>
    <col min="8" max="22" width="9.375" customWidth="1"/>
  </cols>
  <sheetData>
    <row r="1" spans="1:26" ht="14.25" customHeight="1">
      <c r="A1" s="78" t="s">
        <v>21</v>
      </c>
      <c r="B1" s="79"/>
      <c r="C1" s="79"/>
      <c r="D1" s="79"/>
      <c r="E1" s="79"/>
      <c r="F1" s="79"/>
      <c r="G1" s="80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81"/>
      <c r="B2" s="82"/>
      <c r="C2" s="82"/>
      <c r="D2" s="82"/>
      <c r="E2" s="82"/>
      <c r="F2" s="82"/>
      <c r="G2" s="8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6.25" customHeight="1">
      <c r="A3" s="84" t="s">
        <v>22</v>
      </c>
      <c r="B3" s="86" t="s">
        <v>15</v>
      </c>
      <c r="C3" s="88" t="s">
        <v>16</v>
      </c>
      <c r="D3" s="62"/>
      <c r="E3" s="62"/>
      <c r="F3" s="62"/>
      <c r="G3" s="6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thickBot="1">
      <c r="A4" s="85"/>
      <c r="B4" s="87"/>
      <c r="C4" s="7" t="s">
        <v>17</v>
      </c>
      <c r="D4" s="7" t="s">
        <v>18</v>
      </c>
      <c r="E4" s="7" t="s">
        <v>19</v>
      </c>
      <c r="F4" s="7" t="s">
        <v>20</v>
      </c>
      <c r="G4" s="8" t="s">
        <v>10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36">
        <v>2000</v>
      </c>
      <c r="B5" s="37" t="s">
        <v>23</v>
      </c>
      <c r="C5" s="38">
        <f>C6</f>
        <v>0</v>
      </c>
      <c r="D5" s="38">
        <f t="shared" ref="D5:F5" si="0">D6</f>
        <v>0</v>
      </c>
      <c r="E5" s="38">
        <f t="shared" si="0"/>
        <v>0</v>
      </c>
      <c r="F5" s="38">
        <f t="shared" si="0"/>
        <v>0</v>
      </c>
      <c r="G5" s="38">
        <f>G6</f>
        <v>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39">
        <v>2600</v>
      </c>
      <c r="B6" s="40" t="s">
        <v>24</v>
      </c>
      <c r="C6" s="41">
        <f>SUM(C7)</f>
        <v>0</v>
      </c>
      <c r="D6" s="41">
        <f t="shared" ref="D6:G6" si="1">SUM(D7)</f>
        <v>0</v>
      </c>
      <c r="E6" s="41">
        <f t="shared" si="1"/>
        <v>0</v>
      </c>
      <c r="F6" s="41">
        <f t="shared" si="1"/>
        <v>0</v>
      </c>
      <c r="G6" s="41">
        <f t="shared" si="1"/>
        <v>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42">
        <v>2611</v>
      </c>
      <c r="B7" s="43" t="s">
        <v>24</v>
      </c>
      <c r="C7" s="16"/>
      <c r="D7" s="16"/>
      <c r="E7" s="16">
        <v>0</v>
      </c>
      <c r="F7" s="16">
        <v>0</v>
      </c>
      <c r="G7" s="44">
        <f t="shared" ref="G7:G22" si="2">SUM(C7:F7)</f>
        <v>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36">
        <v>3000</v>
      </c>
      <c r="B8" s="37" t="s">
        <v>25</v>
      </c>
      <c r="C8" s="38">
        <f>C9+C13+C17+C15</f>
        <v>0</v>
      </c>
      <c r="D8" s="38">
        <f>D9+D13+D17</f>
        <v>0</v>
      </c>
      <c r="E8" s="38">
        <f t="shared" ref="E8:F8" si="3">E9+E13+E17</f>
        <v>0</v>
      </c>
      <c r="F8" s="38">
        <f t="shared" si="3"/>
        <v>0</v>
      </c>
      <c r="G8" s="38">
        <f>G9+G13+G17+G15</f>
        <v>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>
      <c r="A9" s="39">
        <v>3300</v>
      </c>
      <c r="B9" s="45" t="s">
        <v>26</v>
      </c>
      <c r="C9" s="41">
        <f>SUM(C10:C12)</f>
        <v>0</v>
      </c>
      <c r="D9" s="41">
        <f>SUM(D10:D12)</f>
        <v>0</v>
      </c>
      <c r="E9" s="41">
        <f>SUM(E10:E12)</f>
        <v>0</v>
      </c>
      <c r="F9" s="41">
        <f>SUM(F10:F10)</f>
        <v>0</v>
      </c>
      <c r="G9" s="41">
        <f>C9+D9+E9</f>
        <v>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>
      <c r="A10" s="42">
        <v>3342</v>
      </c>
      <c r="B10" s="46" t="s">
        <v>68</v>
      </c>
      <c r="C10" s="16"/>
      <c r="D10" s="16">
        <v>0</v>
      </c>
      <c r="E10" s="16">
        <v>0</v>
      </c>
      <c r="F10" s="47">
        <v>0</v>
      </c>
      <c r="G10" s="44">
        <f t="shared" si="2"/>
        <v>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>
      <c r="A11" s="42">
        <v>3351</v>
      </c>
      <c r="B11" s="46" t="s">
        <v>27</v>
      </c>
      <c r="C11" s="16"/>
      <c r="D11" s="16">
        <v>0</v>
      </c>
      <c r="E11" s="16">
        <v>0</v>
      </c>
      <c r="F11" s="16">
        <v>0</v>
      </c>
      <c r="G11" s="16">
        <f>C11</f>
        <v>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>
      <c r="A12" s="48">
        <v>3391</v>
      </c>
      <c r="B12" s="46" t="s">
        <v>28</v>
      </c>
      <c r="C12" s="16"/>
      <c r="D12" s="16"/>
      <c r="E12" s="47"/>
      <c r="F12" s="47">
        <v>0</v>
      </c>
      <c r="G12" s="44">
        <f t="shared" ref="G12" si="4">SUM(C12:F12)</f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>
      <c r="A13" s="39">
        <v>3500</v>
      </c>
      <c r="B13" s="45" t="s">
        <v>29</v>
      </c>
      <c r="C13" s="41">
        <f>SUM(C14:C14)</f>
        <v>0</v>
      </c>
      <c r="D13" s="41">
        <f>SUM(D14:D14)</f>
        <v>0</v>
      </c>
      <c r="E13" s="41">
        <f>SUM(E14:E14)</f>
        <v>0</v>
      </c>
      <c r="F13" s="41">
        <f>SUM(F14:F14)</f>
        <v>0</v>
      </c>
      <c r="G13" s="41">
        <f>SUM(G14:G14)</f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>
      <c r="A14" s="42">
        <v>3571</v>
      </c>
      <c r="B14" s="46" t="s">
        <v>30</v>
      </c>
      <c r="C14" s="16"/>
      <c r="D14" s="16"/>
      <c r="E14" s="16"/>
      <c r="F14" s="16">
        <v>0</v>
      </c>
      <c r="G14" s="44">
        <f t="shared" si="2"/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>
      <c r="A15" s="39">
        <v>3700</v>
      </c>
      <c r="B15" s="45" t="s">
        <v>69</v>
      </c>
      <c r="C15" s="41">
        <f>SUM(C16)</f>
        <v>0</v>
      </c>
      <c r="D15" s="41">
        <f t="shared" ref="D15:F15" si="5">SUM(D16)</f>
        <v>0</v>
      </c>
      <c r="E15" s="41">
        <f t="shared" si="5"/>
        <v>0</v>
      </c>
      <c r="F15" s="41">
        <f t="shared" si="5"/>
        <v>0</v>
      </c>
      <c r="G15" s="41">
        <f>SUM(C15:F15)</f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>
      <c r="A16" s="49">
        <v>3791</v>
      </c>
      <c r="B16" s="46" t="s">
        <v>70</v>
      </c>
      <c r="C16" s="16"/>
      <c r="D16" s="16">
        <v>0</v>
      </c>
      <c r="E16" s="16">
        <v>0</v>
      </c>
      <c r="F16" s="16">
        <v>0</v>
      </c>
      <c r="G16" s="41">
        <f>SUM(C16:F16)</f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>
      <c r="A17" s="39">
        <v>3900</v>
      </c>
      <c r="B17" s="40" t="s">
        <v>31</v>
      </c>
      <c r="C17" s="41">
        <f>SUM(C18)</f>
        <v>0</v>
      </c>
      <c r="D17" s="41">
        <f t="shared" ref="D17:G17" si="6">SUM(D18)</f>
        <v>0</v>
      </c>
      <c r="E17" s="41">
        <f t="shared" si="6"/>
        <v>0</v>
      </c>
      <c r="F17" s="41">
        <f t="shared" si="6"/>
        <v>0</v>
      </c>
      <c r="G17" s="41">
        <f t="shared" si="6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>
      <c r="A18" s="42">
        <v>3992</v>
      </c>
      <c r="B18" s="43" t="s">
        <v>71</v>
      </c>
      <c r="C18" s="16"/>
      <c r="D18" s="16">
        <v>0</v>
      </c>
      <c r="E18" s="16">
        <v>0</v>
      </c>
      <c r="F18" s="16">
        <v>0</v>
      </c>
      <c r="G18" s="44">
        <f t="shared" si="2"/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>
      <c r="A19" s="36">
        <v>4000</v>
      </c>
      <c r="B19" s="37" t="s">
        <v>72</v>
      </c>
      <c r="C19" s="38">
        <f>C20</f>
        <v>0</v>
      </c>
      <c r="D19" s="38">
        <f t="shared" ref="D19:G19" si="7">D20</f>
        <v>0</v>
      </c>
      <c r="E19" s="38">
        <f t="shared" si="7"/>
        <v>0</v>
      </c>
      <c r="F19" s="38">
        <f t="shared" si="7"/>
        <v>0</v>
      </c>
      <c r="G19" s="38">
        <f t="shared" si="7"/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>
      <c r="A20" s="39">
        <v>4400</v>
      </c>
      <c r="B20" s="40" t="s">
        <v>73</v>
      </c>
      <c r="C20" s="41">
        <f>SUM(C21:C22)</f>
        <v>0</v>
      </c>
      <c r="D20" s="41">
        <f t="shared" ref="D20:F20" si="8">SUM(D21:D22)</f>
        <v>0</v>
      </c>
      <c r="E20" s="41">
        <f t="shared" si="8"/>
        <v>0</v>
      </c>
      <c r="F20" s="41">
        <f t="shared" si="8"/>
        <v>0</v>
      </c>
      <c r="G20" s="41">
        <f>SUM(G21:G22)</f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>
      <c r="A21" s="42">
        <v>4417</v>
      </c>
      <c r="B21" s="43" t="s">
        <v>74</v>
      </c>
      <c r="C21" s="16">
        <v>0</v>
      </c>
      <c r="D21" s="16">
        <v>0</v>
      </c>
      <c r="E21" s="16">
        <v>0</v>
      </c>
      <c r="F21" s="16">
        <v>0</v>
      </c>
      <c r="G21" s="44">
        <f t="shared" si="2"/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>
      <c r="A22" s="42">
        <v>4461</v>
      </c>
      <c r="B22" s="43" t="s">
        <v>75</v>
      </c>
      <c r="C22" s="16">
        <v>0</v>
      </c>
      <c r="D22" s="16">
        <v>0</v>
      </c>
      <c r="E22" s="16">
        <v>0</v>
      </c>
      <c r="F22" s="16">
        <v>0</v>
      </c>
      <c r="G22" s="44">
        <f t="shared" si="2"/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thickBot="1">
      <c r="A23" s="50" t="s">
        <v>76</v>
      </c>
      <c r="B23" s="51"/>
      <c r="C23" s="52">
        <f>C5+C8+C19</f>
        <v>0</v>
      </c>
      <c r="D23" s="52">
        <f>D5+D8+D19</f>
        <v>0</v>
      </c>
      <c r="E23" s="52">
        <f>E5+E8+E19</f>
        <v>0</v>
      </c>
      <c r="F23" s="52">
        <f>F5+F8+F19</f>
        <v>0</v>
      </c>
      <c r="G23" s="52">
        <f>G5+G8+G19</f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</sheetData>
  <mergeCells count="4">
    <mergeCell ref="A1:G2"/>
    <mergeCell ref="A3:A4"/>
    <mergeCell ref="B3:B4"/>
    <mergeCell ref="C3:G3"/>
  </mergeCells>
  <pageMargins left="0.7" right="0.7" top="0.75" bottom="0.75" header="0" footer="0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91"/>
  <sheetViews>
    <sheetView topLeftCell="C1" workbookViewId="0">
      <selection activeCell="G7" sqref="G7:R7"/>
    </sheetView>
  </sheetViews>
  <sheetFormatPr baseColWidth="10" defaultColWidth="12.625" defaultRowHeight="15" customHeight="1"/>
  <cols>
    <col min="1" max="1" width="13.5" customWidth="1"/>
    <col min="2" max="2" width="13.375" customWidth="1"/>
    <col min="3" max="14" width="10.625" customWidth="1"/>
    <col min="15" max="15" width="13.875" customWidth="1"/>
    <col min="16" max="17" width="10.625" customWidth="1"/>
    <col min="18" max="18" width="36.5" customWidth="1"/>
    <col min="19" max="26" width="10.625" customWidth="1"/>
  </cols>
  <sheetData>
    <row r="1" spans="1:18" ht="75.75" customHeight="1">
      <c r="A1" s="107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5"/>
    </row>
    <row r="2" spans="1:18" ht="28.5" customHeight="1">
      <c r="A2" s="108" t="s">
        <v>33</v>
      </c>
      <c r="B2" s="96"/>
      <c r="C2" s="67" t="s">
        <v>78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5"/>
    </row>
    <row r="3" spans="1:18" ht="38.25" customHeight="1">
      <c r="A3" s="67" t="s">
        <v>34</v>
      </c>
      <c r="B3" s="65"/>
      <c r="C3" s="109" t="s">
        <v>67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5"/>
    </row>
    <row r="4" spans="1:18" ht="25.5" customHeight="1">
      <c r="A4" s="89" t="s">
        <v>35</v>
      </c>
      <c r="B4" s="68"/>
      <c r="C4" s="65"/>
      <c r="D4" s="99" t="s">
        <v>36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5"/>
    </row>
    <row r="5" spans="1:18" ht="12.75" customHeight="1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1:18" ht="14.25" customHeight="1">
      <c r="A6" s="90" t="s">
        <v>37</v>
      </c>
      <c r="B6" s="68"/>
      <c r="C6" s="68"/>
      <c r="D6" s="68"/>
      <c r="E6" s="68"/>
      <c r="F6" s="65"/>
      <c r="G6" s="98" t="s">
        <v>14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5"/>
    </row>
    <row r="7" spans="1:18" ht="14.25" customHeight="1">
      <c r="A7" s="90" t="s">
        <v>38</v>
      </c>
      <c r="B7" s="68"/>
      <c r="C7" s="68"/>
      <c r="D7" s="68"/>
      <c r="E7" s="68"/>
      <c r="F7" s="65"/>
      <c r="G7" s="98" t="s">
        <v>77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5"/>
    </row>
    <row r="8" spans="1:18" ht="22.5" customHeight="1">
      <c r="A8" s="9" t="s">
        <v>15</v>
      </c>
      <c r="B8" s="10" t="s">
        <v>39</v>
      </c>
      <c r="C8" s="91" t="s">
        <v>40</v>
      </c>
      <c r="D8" s="92"/>
      <c r="E8" s="93" t="s">
        <v>41</v>
      </c>
      <c r="F8" s="94"/>
      <c r="G8" s="92"/>
      <c r="H8" s="103" t="s">
        <v>42</v>
      </c>
      <c r="I8" s="101"/>
      <c r="J8" s="101"/>
      <c r="K8" s="101"/>
      <c r="L8" s="101"/>
      <c r="M8" s="101"/>
      <c r="N8" s="104"/>
      <c r="O8" s="11" t="s">
        <v>43</v>
      </c>
      <c r="P8" s="103" t="s">
        <v>44</v>
      </c>
      <c r="Q8" s="104"/>
      <c r="R8" s="12" t="s">
        <v>45</v>
      </c>
    </row>
    <row r="9" spans="1:18" ht="21.75" customHeight="1">
      <c r="A9" s="15"/>
      <c r="B9" s="13"/>
      <c r="C9" s="95"/>
      <c r="D9" s="96"/>
      <c r="E9" s="97"/>
      <c r="F9" s="82"/>
      <c r="G9" s="96"/>
      <c r="H9" s="105"/>
      <c r="I9" s="68"/>
      <c r="J9" s="68"/>
      <c r="K9" s="68"/>
      <c r="L9" s="68"/>
      <c r="M9" s="68"/>
      <c r="N9" s="65"/>
      <c r="O9" s="13"/>
      <c r="P9" s="106"/>
      <c r="Q9" s="65"/>
      <c r="R9" s="14"/>
    </row>
    <row r="10" spans="1:18" ht="14.25" customHeight="1"/>
    <row r="11" spans="1:18" ht="14.25" customHeight="1"/>
    <row r="12" spans="1:18" ht="14.25" customHeight="1"/>
    <row r="13" spans="1:18" ht="14.25" customHeight="1"/>
    <row r="14" spans="1:18" ht="14.25" customHeight="1"/>
    <row r="15" spans="1:18" ht="14.25" customHeight="1"/>
    <row r="16" spans="1:1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20">
    <mergeCell ref="A1:R1"/>
    <mergeCell ref="A2:B2"/>
    <mergeCell ref="C2:R2"/>
    <mergeCell ref="A3:B3"/>
    <mergeCell ref="C3:R3"/>
    <mergeCell ref="C9:D9"/>
    <mergeCell ref="E9:G9"/>
    <mergeCell ref="G6:R6"/>
    <mergeCell ref="G7:R7"/>
    <mergeCell ref="D4:R4"/>
    <mergeCell ref="A5:R5"/>
    <mergeCell ref="H8:N8"/>
    <mergeCell ref="P8:Q8"/>
    <mergeCell ref="H9:N9"/>
    <mergeCell ref="P9:Q9"/>
    <mergeCell ref="A4:C4"/>
    <mergeCell ref="A6:F6"/>
    <mergeCell ref="A7:F7"/>
    <mergeCell ref="C8:D8"/>
    <mergeCell ref="E8:G8"/>
  </mergeCells>
  <pageMargins left="0.7" right="0.7" top="0.75" bottom="0.75" header="0" footer="0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GO</vt:lpstr>
      <vt:lpstr>OG_GO</vt:lpstr>
      <vt:lpstr>EJE_2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Beatriz Cabrales Delgadillo</dc:creator>
  <cp:lastModifiedBy>Administración JIMAV</cp:lastModifiedBy>
  <cp:lastPrinted>2021-07-07T14:32:16Z</cp:lastPrinted>
  <dcterms:created xsi:type="dcterms:W3CDTF">2019-12-27T14:33:14Z</dcterms:created>
  <dcterms:modified xsi:type="dcterms:W3CDTF">2021-07-07T14:33:25Z</dcterms:modified>
</cp:coreProperties>
</file>