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ción JIMAV\Documents\Informes\Informes 2021\Sierra del Águila\"/>
    </mc:Choice>
  </mc:AlternateContent>
  <xr:revisionPtr revIDLastSave="0" documentId="13_ncr:1_{C53BEBEB-6D79-423D-8C5E-D5A34310D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" sheetId="2" r:id="rId1"/>
    <sheet name="OG_GO" sheetId="4" r:id="rId2"/>
    <sheet name="EJE_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hHRTe69EQymmgeJXXuVa/vmk7Y+A==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G35" i="4"/>
  <c r="G34" i="4" s="1"/>
  <c r="F34" i="4"/>
  <c r="E34" i="4"/>
  <c r="E31" i="4" s="1"/>
  <c r="D34" i="4"/>
  <c r="C34" i="4"/>
  <c r="G33" i="4"/>
  <c r="G32" i="4" s="1"/>
  <c r="F32" i="4"/>
  <c r="E32" i="4"/>
  <c r="D32" i="4"/>
  <c r="C32" i="4"/>
  <c r="F31" i="4"/>
  <c r="D31" i="4"/>
  <c r="G30" i="4"/>
  <c r="G29" i="4"/>
  <c r="F28" i="4"/>
  <c r="E28" i="4"/>
  <c r="D28" i="4"/>
  <c r="C28" i="4"/>
  <c r="C27" i="4" s="1"/>
  <c r="F27" i="4"/>
  <c r="E27" i="4"/>
  <c r="D27" i="4"/>
  <c r="G26" i="4"/>
  <c r="G25" i="4" s="1"/>
  <c r="F25" i="4"/>
  <c r="F24" i="4" s="1"/>
  <c r="E25" i="4"/>
  <c r="D25" i="4"/>
  <c r="C25" i="4"/>
  <c r="E23" i="4"/>
  <c r="D23" i="4"/>
  <c r="C23" i="4"/>
  <c r="E21" i="4"/>
  <c r="D21" i="4"/>
  <c r="C21" i="4"/>
  <c r="E19" i="4"/>
  <c r="D19" i="4"/>
  <c r="C19" i="4"/>
  <c r="G18" i="4"/>
  <c r="G17" i="4"/>
  <c r="F16" i="4"/>
  <c r="E16" i="4"/>
  <c r="D16" i="4"/>
  <c r="C16" i="4"/>
  <c r="G14" i="4"/>
  <c r="G13" i="4"/>
  <c r="G12" i="4" s="1"/>
  <c r="F12" i="4"/>
  <c r="E12" i="4"/>
  <c r="D12" i="4"/>
  <c r="C12" i="4"/>
  <c r="E10" i="4"/>
  <c r="E5" i="4" s="1"/>
  <c r="D10" i="4"/>
  <c r="C10" i="4"/>
  <c r="G9" i="4"/>
  <c r="G8" i="4" s="1"/>
  <c r="F8" i="4"/>
  <c r="E8" i="4"/>
  <c r="D8" i="4"/>
  <c r="C8" i="4"/>
  <c r="G7" i="4"/>
  <c r="G6" i="4" s="1"/>
  <c r="F6" i="4"/>
  <c r="E6" i="4"/>
  <c r="D6" i="4"/>
  <c r="C6" i="4"/>
  <c r="C31" i="4" l="1"/>
  <c r="G31" i="4"/>
  <c r="G28" i="4"/>
  <c r="G27" i="4" s="1"/>
  <c r="C15" i="4"/>
  <c r="E15" i="4"/>
  <c r="D15" i="4"/>
  <c r="G16" i="4"/>
  <c r="D5" i="4"/>
  <c r="C5" i="4"/>
  <c r="G24" i="4"/>
  <c r="G23" i="4" s="1"/>
  <c r="F23" i="4"/>
  <c r="F22" i="4" s="1"/>
  <c r="F21" i="4" l="1"/>
  <c r="F20" i="4" s="1"/>
  <c r="G22" i="4"/>
  <c r="G21" i="4" s="1"/>
  <c r="F19" i="4" l="1"/>
  <c r="F15" i="4" s="1"/>
  <c r="F11" i="4" s="1"/>
  <c r="G20" i="4"/>
  <c r="G19" i="4" s="1"/>
  <c r="G15" i="4" s="1"/>
  <c r="G11" i="4" l="1"/>
  <c r="G10" i="4" s="1"/>
  <c r="G5" i="4" s="1"/>
  <c r="F10" i="4"/>
  <c r="F5" i="4" s="1"/>
  <c r="J22" i="2" l="1"/>
  <c r="H22" i="2"/>
  <c r="G22" i="2"/>
  <c r="I22" i="2" l="1"/>
</calcChain>
</file>

<file path=xl/sharedStrings.xml><?xml version="1.0" encoding="utf-8"?>
<sst xmlns="http://schemas.openxmlformats.org/spreadsheetml/2006/main" count="106" uniqueCount="88">
  <si>
    <t>JUNTA INTERMUNICIPAL DE MEDIO AMBIENTE PARA LA GESTIÓN INTEGRAL DE LA REGIÓN VALLES</t>
  </si>
  <si>
    <t xml:space="preserve">Eje estrategico </t>
  </si>
  <si>
    <t xml:space="preserve">Líneas de Acción </t>
  </si>
  <si>
    <t>Actividades</t>
  </si>
  <si>
    <t xml:space="preserve">Metas </t>
  </si>
  <si>
    <t xml:space="preserve">Indicador </t>
  </si>
  <si>
    <t xml:space="preserve">Medios de Verificación </t>
  </si>
  <si>
    <t>PRIMER TRIMESTRE</t>
  </si>
  <si>
    <t>PROGRAMADO</t>
  </si>
  <si>
    <t>EJECUTADO</t>
  </si>
  <si>
    <t>TOTAL</t>
  </si>
  <si>
    <t>PRIMER INFORME PARCIAL  DE  OPERATIVIDAD ( 1 Enero al 31 de Marzo )</t>
  </si>
  <si>
    <t>AVANCE FINANCIERO
(MONETARIO)</t>
  </si>
  <si>
    <t xml:space="preserve"> AVANCE FINANCIERO 
(PORCENTAJE)</t>
  </si>
  <si>
    <t>Factura</t>
  </si>
  <si>
    <t>Facturas</t>
  </si>
  <si>
    <t>Ecosistemas, energía y conectividad biológica</t>
  </si>
  <si>
    <t>ACTIVIDAD</t>
  </si>
  <si>
    <t>PRESUPUESTO POR TRIMESTRE</t>
  </si>
  <si>
    <t xml:space="preserve">PRIMER TRIMESTRE </t>
  </si>
  <si>
    <t>SEGUNDO TRIMESTRE</t>
  </si>
  <si>
    <t>TERCER TRIMESTRE</t>
  </si>
  <si>
    <t>CUARTO TRIMESTRE</t>
  </si>
  <si>
    <t>DESCRIPCIÓN: GASTO OPERATIVO</t>
  </si>
  <si>
    <t>CAPITULO</t>
  </si>
  <si>
    <t>MATERIALES Y SUMINISTROS</t>
  </si>
  <si>
    <t>SERVICIOS GENERALES</t>
  </si>
  <si>
    <t>Servicios profesionales, científicos y técnicos integrales</t>
  </si>
  <si>
    <t>Servicios de creatividad, preproducción y producción de publicidad, excepto internet</t>
  </si>
  <si>
    <t>BIENES MUEBLES, INMUEBLES E INTANGIBLES</t>
  </si>
  <si>
    <t>RELACION DE FACTURAS</t>
  </si>
  <si>
    <t>PERIODO QUE REPORTA:</t>
  </si>
  <si>
    <t>PRIMER TRIMESTRE (1 ENERO-31 DE MARZO)</t>
  </si>
  <si>
    <t>NOMBRE DEL CONVENIO:</t>
  </si>
  <si>
    <t>NOMBRE DE LA: DIRECCIÓN EJECUTIVA, DIRECCIÓN DE ÁREA, COORDINACIÓN GENERAL:</t>
  </si>
  <si>
    <t>EJE ESTRATEGICO:</t>
  </si>
  <si>
    <t>LINEA DE ACCIÓN:</t>
  </si>
  <si>
    <t xml:space="preserve">NUMERACION CONSECUTIVA  PDF Y XML  </t>
  </si>
  <si>
    <t xml:space="preserve">FECHA ( De la Factura, recibo) </t>
  </si>
  <si>
    <t xml:space="preserve">NO. FACTURA /RECIBO/Contrato
(Folio) </t>
  </si>
  <si>
    <t>DESCRIPCIÓN ( De la compra/ adquisición/servicio)</t>
  </si>
  <si>
    <t>PARTIDA</t>
  </si>
  <si>
    <t>MONTO</t>
  </si>
  <si>
    <t>COMENTARIOS/OBSERVACIONES</t>
  </si>
  <si>
    <t xml:space="preserve">ADMINISTRACIÓN Y MANEJO DEL ÁREA NATURAL PROTEGIDA SIERRA DEL ÁGUILA </t>
  </si>
  <si>
    <t>Manejo integral del área natural protegida de carácter Estatal "Sierra del Águila"</t>
  </si>
  <si>
    <t>Fortalecimiento de dos brigadas comunitarias de prevención  de incendios forestales en Sierra del Águila</t>
  </si>
  <si>
    <t>Adquisición de   herramientas y equipo de protección  para integrantes de las brigadas comunitarias</t>
  </si>
  <si>
    <t xml:space="preserve"> Difusión y socialización de las actividades comunitarias de conservación y manejo implementadas en el ANP Sierra del Águila. </t>
  </si>
  <si>
    <t>Contar con materiales de difusión y socialización de las actividades comunitarias implementadas</t>
  </si>
  <si>
    <t>Fomento de la participación comunitaria en acciones de protección y conservación de los recursos forestales de Sierra del Águila</t>
  </si>
  <si>
    <t>Publicar la convocatoria del Programa</t>
  </si>
  <si>
    <t>Convocatoria emitida</t>
  </si>
  <si>
    <t>Coordinación de actividades</t>
  </si>
  <si>
    <t>Contratar a un coordinador del Programa por un periodo de 12 meses</t>
  </si>
  <si>
    <t>Contrato</t>
  </si>
  <si>
    <t>Supervisión y seguimiento de actividades</t>
  </si>
  <si>
    <t xml:space="preserve">Cubrir el 100% de combustible, alimentos, insumos y viáticos necesarios para la operatividad del Programa </t>
  </si>
  <si>
    <t>2000</t>
  </si>
  <si>
    <t>MATERIALES DE ADMINISTRACIÓN, EMISIÓN DE DOCUMENTOS Y ARTÍCULOS OFICIALES</t>
  </si>
  <si>
    <t>Materiales y útiles de enseñanza</t>
  </si>
  <si>
    <t>ALIMENTOS Y UTENSILIOS</t>
  </si>
  <si>
    <t>Productos alimenticios para el personal que realiza labores en campo o de supervisión</t>
  </si>
  <si>
    <t>COMBUSTIBLES, LUBRICANTES Y ADITIVOS</t>
  </si>
  <si>
    <t>Combustibles, lubricantes y aditivos para vehículos destinados a servicios públicos y la operación de programas públicos</t>
  </si>
  <si>
    <t>ALHERRAMIENTAS, REFACCIONES Y ACCESORIOS MENORES</t>
  </si>
  <si>
    <t>Herramientas menores</t>
  </si>
  <si>
    <t>Refacciones y accesorios menores de maquinaria y otros equipos</t>
  </si>
  <si>
    <t>3000</t>
  </si>
  <si>
    <t>3300</t>
  </si>
  <si>
    <t>SERVICIOS PROFESIONALES, CIENTÍFICOS, TÉCNICOS Y OTROS SERVICIOS</t>
  </si>
  <si>
    <t>Capacitación especializada</t>
  </si>
  <si>
    <t>SERVICIOS DE INSTALACIÓN, REPARACIÓN, MANTENIMIENTO Y CONSERVACIÓN</t>
  </si>
  <si>
    <t>Mantenimiento y conservación de vehículos terrestres, aéreos, marítimos, lacustres y fluviales</t>
  </si>
  <si>
    <t>SERVICIOS DE COMUNICACIÓN SOCIAL Y PUBLICIDAD</t>
  </si>
  <si>
    <t>SERVICIOS DE TRASLADO Y VIÁTICOS</t>
  </si>
  <si>
    <t>Viáticos en el país</t>
  </si>
  <si>
    <t>OTROS SERVICIOS GENERALES</t>
  </si>
  <si>
    <t>Subcontratación de servicios de terceros</t>
  </si>
  <si>
    <t>TRANSFERENCIAS, ASIGNACIONES, SUBSIDIOS Y OTRAS AYUDAS</t>
  </si>
  <si>
    <t>SUBSIDIOS Y SUBVENCIONES</t>
  </si>
  <si>
    <t>Otros subsidios</t>
  </si>
  <si>
    <t>Apoyo a proyectos productivos rurales</t>
  </si>
  <si>
    <t>MOBILIARIO Y EQUIPO DE ADMINISTRACION</t>
  </si>
  <si>
    <t>Equipo de cómputo y de tecnología de la información</t>
  </si>
  <si>
    <t>ACTIVOS INTANGIBLES</t>
  </si>
  <si>
    <t>Marcas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</si>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</sst>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</numFmts>
  <fonts count="21">
    <font>
      <sz val="11"/>
      <color theme="1"/>
      <name val="Arial"/>
    </font>
    <font>
      <b/>
      <sz val="10"/>
      <color theme="1"/>
      <name val="Arial"/>
    </font>
    <font>
      <sz val="11"/>
      <name val="Arial"/>
    </font>
    <font>
      <b/>
      <sz val="11"/>
      <color theme="1"/>
      <name val="Nutmeg book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Nutmeg book"/>
    </font>
    <font>
      <sz val="16"/>
      <color rgb="FF000000"/>
      <name val="Arial"/>
    </font>
    <font>
      <b/>
      <i/>
      <sz val="10"/>
      <color rgb="FF000000"/>
      <name val="Arial"/>
    </font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1">
    <xf numFmtId="0" fontId="0" fillId="0" borderId="0" xfId="0" applyFont="1" applyAlignment="1"/>
    <xf numFmtId="164" fontId="0" fillId="0" borderId="19" xfId="0" applyNumberFormat="1" applyFont="1" applyBorder="1" applyAlignment="1">
      <alignment vertical="center"/>
    </xf>
    <xf numFmtId="0" fontId="0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0" fontId="6" fillId="0" borderId="19" xfId="0" applyNumberFormat="1" applyFont="1" applyBorder="1" applyAlignment="1">
      <alignment horizontal="center" vertical="center"/>
    </xf>
    <xf numFmtId="164" fontId="0" fillId="0" borderId="19" xfId="0" applyNumberFormat="1" applyFont="1" applyBorder="1"/>
    <xf numFmtId="164" fontId="0" fillId="0" borderId="13" xfId="0" applyNumberFormat="1" applyFont="1" applyBorder="1" applyAlignment="1">
      <alignment vertical="center"/>
    </xf>
    <xf numFmtId="10" fontId="0" fillId="0" borderId="0" xfId="0" applyNumberFormat="1" applyFont="1"/>
    <xf numFmtId="0" fontId="0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44" fontId="0" fillId="0" borderId="41" xfId="1" applyFont="1" applyFill="1" applyBorder="1" applyAlignment="1">
      <alignment vertical="center"/>
    </xf>
    <xf numFmtId="44" fontId="0" fillId="0" borderId="43" xfId="1" applyFont="1" applyFill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44" fontId="0" fillId="0" borderId="41" xfId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14" fillId="6" borderId="45" xfId="0" applyFont="1" applyFill="1" applyBorder="1" applyAlignment="1">
      <alignment horizontal="center" vertical="center" wrapText="1"/>
    </xf>
    <xf numFmtId="0" fontId="14" fillId="6" borderId="46" xfId="0" applyFont="1" applyFill="1" applyBorder="1" applyAlignment="1">
      <alignment vertical="center" wrapText="1"/>
    </xf>
    <xf numFmtId="44" fontId="15" fillId="6" borderId="46" xfId="0" applyNumberFormat="1" applyFont="1" applyFill="1" applyBorder="1" applyAlignment="1">
      <alignment vertical="center"/>
    </xf>
    <xf numFmtId="0" fontId="0" fillId="0" borderId="0" xfId="0"/>
    <xf numFmtId="0" fontId="14" fillId="7" borderId="47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vertical="center" wrapText="1"/>
    </xf>
    <xf numFmtId="44" fontId="15" fillId="7" borderId="41" xfId="1" applyFont="1" applyFill="1" applyBorder="1" applyAlignment="1">
      <alignment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44" fontId="17" fillId="0" borderId="48" xfId="1" applyFont="1" applyFill="1" applyBorder="1" applyAlignment="1">
      <alignment vertical="center"/>
    </xf>
    <xf numFmtId="44" fontId="15" fillId="7" borderId="41" xfId="0" applyNumberFormat="1" applyFont="1" applyFill="1" applyBorder="1" applyAlignment="1">
      <alignment vertical="center"/>
    </xf>
    <xf numFmtId="44" fontId="17" fillId="0" borderId="41" xfId="1" applyFont="1" applyFill="1" applyBorder="1" applyAlignment="1">
      <alignment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44" fontId="17" fillId="0" borderId="50" xfId="1" applyFont="1" applyFill="1" applyBorder="1" applyAlignment="1">
      <alignment vertical="center"/>
    </xf>
    <xf numFmtId="44" fontId="17" fillId="0" borderId="51" xfId="1" applyFont="1" applyFill="1" applyBorder="1" applyAlignment="1">
      <alignment horizontal="center" vertical="center"/>
    </xf>
    <xf numFmtId="0" fontId="14" fillId="6" borderId="52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vertical="center" wrapText="1"/>
    </xf>
    <xf numFmtId="44" fontId="13" fillId="6" borderId="43" xfId="1" applyFont="1" applyFill="1" applyBorder="1" applyAlignment="1">
      <alignment horizontal="center" vertical="center"/>
    </xf>
    <xf numFmtId="44" fontId="13" fillId="7" borderId="41" xfId="1" applyFont="1" applyFill="1" applyBorder="1" applyAlignment="1">
      <alignment horizontal="center" vertical="center"/>
    </xf>
    <xf numFmtId="44" fontId="13" fillId="7" borderId="48" xfId="1" applyFont="1" applyFill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44" fontId="0" fillId="0" borderId="40" xfId="1" applyFont="1" applyFill="1" applyBorder="1" applyAlignment="1">
      <alignment horizontal="center" vertical="center"/>
    </xf>
    <xf numFmtId="44" fontId="17" fillId="0" borderId="54" xfId="1" applyFont="1" applyFill="1" applyBorder="1" applyAlignment="1">
      <alignment vertical="center"/>
    </xf>
    <xf numFmtId="44" fontId="15" fillId="6" borderId="55" xfId="0" applyNumberFormat="1" applyFont="1" applyFill="1" applyBorder="1" applyAlignment="1">
      <alignment vertical="center"/>
    </xf>
    <xf numFmtId="0" fontId="14" fillId="7" borderId="41" xfId="0" applyFont="1" applyFill="1" applyBorder="1" applyAlignment="1">
      <alignment horizontal="left" vertical="center" wrapText="1"/>
    </xf>
    <xf numFmtId="44" fontId="0" fillId="0" borderId="41" xfId="1" applyFont="1" applyBorder="1"/>
    <xf numFmtId="44" fontId="0" fillId="0" borderId="48" xfId="1" applyFont="1" applyBorder="1"/>
    <xf numFmtId="44" fontId="0" fillId="0" borderId="50" xfId="1" applyFont="1" applyFill="1" applyBorder="1" applyAlignment="1">
      <alignment horizontal="center" vertical="center"/>
    </xf>
    <xf numFmtId="44" fontId="0" fillId="0" borderId="51" xfId="1" applyFont="1" applyFill="1" applyBorder="1" applyAlignment="1">
      <alignment horizontal="center" vertical="center"/>
    </xf>
    <xf numFmtId="44" fontId="15" fillId="7" borderId="48" xfId="0" applyNumberFormat="1" applyFont="1" applyFill="1" applyBorder="1" applyAlignment="1">
      <alignment vertical="center"/>
    </xf>
    <xf numFmtId="0" fontId="16" fillId="0" borderId="41" xfId="0" applyFont="1" applyFill="1" applyBorder="1" applyAlignment="1">
      <alignment vertical="center" wrapText="1"/>
    </xf>
    <xf numFmtId="0" fontId="16" fillId="0" borderId="40" xfId="0" applyFont="1" applyFill="1" applyBorder="1" applyAlignment="1">
      <alignment vertical="center" wrapText="1"/>
    </xf>
    <xf numFmtId="0" fontId="16" fillId="0" borderId="50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/>
    <xf numFmtId="0" fontId="0" fillId="0" borderId="41" xfId="0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/>
    </xf>
    <xf numFmtId="10" fontId="18" fillId="0" borderId="57" xfId="0" applyNumberFormat="1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44" fontId="0" fillId="0" borderId="46" xfId="1" applyFont="1" applyFill="1" applyBorder="1" applyAlignment="1">
      <alignment vertical="center"/>
    </xf>
    <xf numFmtId="164" fontId="6" fillId="0" borderId="60" xfId="0" applyNumberFormat="1" applyFont="1" applyBorder="1" applyAlignment="1">
      <alignment horizontal="center" vertical="center"/>
    </xf>
    <xf numFmtId="10" fontId="6" fillId="0" borderId="60" xfId="0" applyNumberFormat="1" applyFont="1" applyBorder="1" applyAlignment="1">
      <alignment horizontal="center" vertical="center"/>
    </xf>
    <xf numFmtId="10" fontId="6" fillId="0" borderId="61" xfId="0" applyNumberFormat="1" applyFont="1" applyBorder="1" applyAlignment="1">
      <alignment horizontal="center" vertical="center"/>
    </xf>
    <xf numFmtId="10" fontId="0" fillId="0" borderId="63" xfId="0" applyNumberFormat="1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44" fontId="0" fillId="0" borderId="50" xfId="1" applyFont="1" applyFill="1" applyBorder="1" applyAlignment="1">
      <alignment vertical="center"/>
    </xf>
    <xf numFmtId="164" fontId="0" fillId="0" borderId="66" xfId="0" applyNumberFormat="1" applyFont="1" applyBorder="1"/>
    <xf numFmtId="10" fontId="6" fillId="0" borderId="66" xfId="0" applyNumberFormat="1" applyFont="1" applyBorder="1" applyAlignment="1">
      <alignment horizontal="center" vertical="center"/>
    </xf>
    <xf numFmtId="10" fontId="0" fillId="0" borderId="67" xfId="0" applyNumberFormat="1" applyFont="1" applyBorder="1" applyAlignment="1">
      <alignment horizontal="center" vertical="center"/>
    </xf>
    <xf numFmtId="44" fontId="0" fillId="0" borderId="0" xfId="1" applyFont="1"/>
    <xf numFmtId="0" fontId="0" fillId="0" borderId="4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9" fillId="0" borderId="44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3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2" fillId="0" borderId="30" xfId="0" applyFont="1" applyBorder="1"/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7" fillId="4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5" fontId="7" fillId="4" borderId="34" xfId="0" applyNumberFormat="1" applyFont="1" applyFill="1" applyBorder="1" applyAlignment="1">
      <alignment horizontal="center" vertical="center" wrapText="1"/>
    </xf>
    <xf numFmtId="0" fontId="2" fillId="0" borderId="35" xfId="0" applyFont="1" applyBorder="1"/>
    <xf numFmtId="0" fontId="7" fillId="4" borderId="34" xfId="0" applyFont="1" applyFill="1" applyBorder="1" applyAlignment="1">
      <alignment horizontal="center" vertical="center" wrapText="1"/>
    </xf>
    <xf numFmtId="0" fontId="2" fillId="0" borderId="36" xfId="0" applyFont="1" applyBorder="1"/>
    <xf numFmtId="165" fontId="8" fillId="0" borderId="2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23050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828800" cy="314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209550</xdr:rowOff>
    </xdr:from>
    <xdr:ext cx="2343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abSelected="1" topLeftCell="D1" workbookViewId="0">
      <selection activeCell="G25" sqref="G25"/>
    </sheetView>
  </sheetViews>
  <sheetFormatPr baseColWidth="10" defaultColWidth="12.625" defaultRowHeight="15" customHeight="1"/>
  <cols>
    <col min="1" max="1" width="18" customWidth="1"/>
    <col min="2" max="2" width="19" customWidth="1"/>
    <col min="3" max="3" width="42.25" customWidth="1"/>
    <col min="4" max="4" width="24.375" customWidth="1"/>
    <col min="5" max="5" width="14.625" customWidth="1"/>
    <col min="6" max="6" width="16.125" customWidth="1"/>
    <col min="7" max="7" width="18.625" customWidth="1"/>
    <col min="8" max="8" width="22.875" customWidth="1"/>
    <col min="9" max="9" width="15.625" customWidth="1"/>
    <col min="10" max="10" width="20.625" customWidth="1"/>
    <col min="11" max="26" width="10.625" customWidth="1"/>
  </cols>
  <sheetData>
    <row r="1" spans="1:26" ht="14.25" customHeight="1">
      <c r="A1" s="98" t="s">
        <v>44</v>
      </c>
      <c r="B1" s="99"/>
      <c r="C1" s="99"/>
      <c r="D1" s="99"/>
      <c r="E1" s="99"/>
      <c r="F1" s="99"/>
      <c r="G1" s="99"/>
      <c r="H1" s="99"/>
      <c r="I1" s="99"/>
      <c r="J1" s="9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98" t="s">
        <v>11</v>
      </c>
      <c r="B2" s="99"/>
      <c r="C2" s="99"/>
      <c r="D2" s="99"/>
      <c r="E2" s="99"/>
      <c r="F2" s="99"/>
      <c r="G2" s="99"/>
      <c r="H2" s="99"/>
      <c r="I2" s="99"/>
      <c r="J2" s="9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00" t="s">
        <v>0</v>
      </c>
      <c r="B3" s="101"/>
      <c r="C3" s="101"/>
      <c r="D3" s="101"/>
      <c r="E3" s="101"/>
      <c r="F3" s="101"/>
      <c r="G3" s="101"/>
      <c r="H3" s="101"/>
      <c r="I3" s="101"/>
      <c r="J3" s="10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>
      <c r="A4" s="103" t="s">
        <v>1</v>
      </c>
      <c r="B4" s="105" t="s">
        <v>2</v>
      </c>
      <c r="C4" s="105" t="s">
        <v>3</v>
      </c>
      <c r="D4" s="105" t="s">
        <v>4</v>
      </c>
      <c r="E4" s="105" t="s">
        <v>5</v>
      </c>
      <c r="F4" s="108" t="s">
        <v>6</v>
      </c>
      <c r="G4" s="92" t="s">
        <v>7</v>
      </c>
      <c r="H4" s="93"/>
      <c r="I4" s="93"/>
      <c r="J4" s="9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6" customHeight="1">
      <c r="A5" s="104"/>
      <c r="B5" s="106"/>
      <c r="C5" s="106"/>
      <c r="D5" s="106"/>
      <c r="E5" s="106"/>
      <c r="F5" s="106"/>
      <c r="G5" s="95" t="s">
        <v>12</v>
      </c>
      <c r="H5" s="96"/>
      <c r="I5" s="95" t="s">
        <v>13</v>
      </c>
      <c r="J5" s="9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thickBot="1">
      <c r="A6" s="104"/>
      <c r="B6" s="107"/>
      <c r="C6" s="107"/>
      <c r="D6" s="107"/>
      <c r="E6" s="107"/>
      <c r="F6" s="107"/>
      <c r="G6" s="3" t="s">
        <v>8</v>
      </c>
      <c r="H6" s="3" t="s">
        <v>9</v>
      </c>
      <c r="I6" s="3" t="s">
        <v>8</v>
      </c>
      <c r="J6" s="4" t="s">
        <v>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82" t="s">
        <v>16</v>
      </c>
      <c r="B7" s="85" t="s">
        <v>45</v>
      </c>
      <c r="C7" s="85" t="s">
        <v>46</v>
      </c>
      <c r="D7" s="85" t="s">
        <v>47</v>
      </c>
      <c r="E7" s="67"/>
      <c r="F7" s="68" t="s">
        <v>15</v>
      </c>
      <c r="G7" s="69">
        <v>85000</v>
      </c>
      <c r="H7" s="70">
        <v>0</v>
      </c>
      <c r="I7" s="71">
        <f>G7/$G$26</f>
        <v>5.6670444696313091E-2</v>
      </c>
      <c r="J7" s="72"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83"/>
      <c r="B8" s="88"/>
      <c r="C8" s="86"/>
      <c r="D8" s="86"/>
      <c r="E8" s="24"/>
      <c r="F8" s="23" t="s">
        <v>15</v>
      </c>
      <c r="G8" s="19">
        <v>126000</v>
      </c>
      <c r="H8" s="1">
        <v>0</v>
      </c>
      <c r="I8" s="5">
        <f t="shared" ref="I8:I21" si="0">G8/$G$26</f>
        <v>8.4005600373358219E-2</v>
      </c>
      <c r="J8" s="73"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3"/>
      <c r="B9" s="88"/>
      <c r="C9" s="87" t="s">
        <v>48</v>
      </c>
      <c r="D9" s="87" t="s">
        <v>49</v>
      </c>
      <c r="E9" s="24"/>
      <c r="F9" s="23" t="s">
        <v>15</v>
      </c>
      <c r="G9" s="19">
        <v>35000</v>
      </c>
      <c r="H9" s="6">
        <v>0</v>
      </c>
      <c r="I9" s="5">
        <f t="shared" si="0"/>
        <v>2.3334888992599508E-2</v>
      </c>
      <c r="J9" s="73">
        <v>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83"/>
      <c r="B10" s="88"/>
      <c r="C10" s="88"/>
      <c r="D10" s="88"/>
      <c r="E10" s="24"/>
      <c r="F10" s="23" t="s">
        <v>15</v>
      </c>
      <c r="G10" s="19">
        <v>10000</v>
      </c>
      <c r="H10" s="6">
        <v>0</v>
      </c>
      <c r="I10" s="5">
        <f t="shared" si="0"/>
        <v>6.667111140742716E-3</v>
      </c>
      <c r="J10" s="73"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83"/>
      <c r="B11" s="88"/>
      <c r="C11" s="88"/>
      <c r="D11" s="88"/>
      <c r="E11" s="24"/>
      <c r="F11" s="23" t="s">
        <v>15</v>
      </c>
      <c r="G11" s="19">
        <v>35000</v>
      </c>
      <c r="H11" s="6">
        <v>0</v>
      </c>
      <c r="I11" s="5">
        <f t="shared" si="0"/>
        <v>2.3334888992599508E-2</v>
      </c>
      <c r="J11" s="73">
        <v>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83"/>
      <c r="B12" s="88"/>
      <c r="C12" s="86"/>
      <c r="D12" s="86"/>
      <c r="E12" s="24"/>
      <c r="F12" s="62" t="s">
        <v>15</v>
      </c>
      <c r="G12" s="19">
        <v>65000</v>
      </c>
      <c r="H12" s="6">
        <v>0</v>
      </c>
      <c r="I12" s="5">
        <f t="shared" si="0"/>
        <v>4.3336222414827652E-2</v>
      </c>
      <c r="J12" s="73"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83"/>
      <c r="B13" s="88"/>
      <c r="C13" s="88" t="s">
        <v>50</v>
      </c>
      <c r="D13" s="88" t="s">
        <v>51</v>
      </c>
      <c r="E13" s="25"/>
      <c r="F13" s="21" t="s">
        <v>52</v>
      </c>
      <c r="G13" s="20">
        <v>400000</v>
      </c>
      <c r="H13" s="6">
        <v>0</v>
      </c>
      <c r="I13" s="5">
        <f t="shared" si="0"/>
        <v>0.26668444562970867</v>
      </c>
      <c r="J13" s="73"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83"/>
      <c r="B14" s="88"/>
      <c r="C14" s="88"/>
      <c r="D14" s="88"/>
      <c r="E14" s="25"/>
      <c r="F14" s="21" t="s">
        <v>52</v>
      </c>
      <c r="G14" s="19">
        <v>368900</v>
      </c>
      <c r="H14" s="6">
        <v>0</v>
      </c>
      <c r="I14" s="5">
        <f t="shared" si="0"/>
        <v>0.24594972998199879</v>
      </c>
      <c r="J14" s="73"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83"/>
      <c r="B15" s="88"/>
      <c r="C15" s="81" t="s">
        <v>53</v>
      </c>
      <c r="D15" s="81" t="s">
        <v>54</v>
      </c>
      <c r="E15" s="21"/>
      <c r="F15" s="21" t="s">
        <v>55</v>
      </c>
      <c r="G15" s="22">
        <v>47500</v>
      </c>
      <c r="H15" s="6">
        <v>0</v>
      </c>
      <c r="I15" s="5">
        <f t="shared" si="0"/>
        <v>3.1668777918527902E-2</v>
      </c>
      <c r="J15" s="73"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83"/>
      <c r="B16" s="88"/>
      <c r="C16" s="81"/>
      <c r="D16" s="81"/>
      <c r="E16" s="21"/>
      <c r="F16" s="21" t="s">
        <v>14</v>
      </c>
      <c r="G16" s="19">
        <v>15000</v>
      </c>
      <c r="H16" s="6">
        <v>0</v>
      </c>
      <c r="I16" s="5">
        <f t="shared" si="0"/>
        <v>1.0000666711114074E-2</v>
      </c>
      <c r="J16" s="73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83"/>
      <c r="B17" s="88"/>
      <c r="C17" s="87" t="s">
        <v>56</v>
      </c>
      <c r="D17" s="87" t="s">
        <v>57</v>
      </c>
      <c r="E17" s="24"/>
      <c r="F17" s="23" t="s">
        <v>15</v>
      </c>
      <c r="G17" s="19">
        <v>85000</v>
      </c>
      <c r="H17" s="6">
        <v>0</v>
      </c>
      <c r="I17" s="5">
        <f t="shared" si="0"/>
        <v>5.6670444696313091E-2</v>
      </c>
      <c r="J17" s="73"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83"/>
      <c r="B18" s="88"/>
      <c r="C18" s="88"/>
      <c r="D18" s="88"/>
      <c r="E18" s="24"/>
      <c r="F18" s="23" t="s">
        <v>15</v>
      </c>
      <c r="G18" s="19">
        <v>0</v>
      </c>
      <c r="H18" s="6">
        <v>0</v>
      </c>
      <c r="I18" s="5">
        <f t="shared" si="0"/>
        <v>0</v>
      </c>
      <c r="J18" s="73"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83"/>
      <c r="B19" s="88"/>
      <c r="C19" s="88"/>
      <c r="D19" s="88"/>
      <c r="E19" s="24"/>
      <c r="F19" s="23" t="s">
        <v>15</v>
      </c>
      <c r="G19" s="19">
        <v>0</v>
      </c>
      <c r="H19" s="6">
        <v>0</v>
      </c>
      <c r="I19" s="5">
        <f t="shared" si="0"/>
        <v>0</v>
      </c>
      <c r="J19" s="73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83"/>
      <c r="B20" s="88"/>
      <c r="C20" s="88"/>
      <c r="D20" s="88"/>
      <c r="E20" s="24"/>
      <c r="F20" s="62" t="s">
        <v>15</v>
      </c>
      <c r="G20" s="19">
        <v>0</v>
      </c>
      <c r="H20" s="6">
        <v>0</v>
      </c>
      <c r="I20" s="5">
        <f t="shared" si="0"/>
        <v>0</v>
      </c>
      <c r="J20" s="73"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thickBot="1">
      <c r="A21" s="84"/>
      <c r="B21" s="89"/>
      <c r="C21" s="89"/>
      <c r="D21" s="89"/>
      <c r="E21" s="74"/>
      <c r="F21" s="75" t="s">
        <v>15</v>
      </c>
      <c r="G21" s="76">
        <v>0</v>
      </c>
      <c r="H21" s="77">
        <v>0</v>
      </c>
      <c r="I21" s="78">
        <f t="shared" si="0"/>
        <v>0</v>
      </c>
      <c r="J21" s="79"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1" customFormat="1" ht="31.5" customHeight="1" thickBot="1">
      <c r="A22" s="90" t="s">
        <v>10</v>
      </c>
      <c r="B22" s="91"/>
      <c r="C22" s="91"/>
      <c r="D22" s="91"/>
      <c r="E22" s="91"/>
      <c r="F22" s="91"/>
      <c r="G22" s="63">
        <f>SUM(G7:G21)</f>
        <v>1272400</v>
      </c>
      <c r="H22" s="64">
        <f>SUM(H7:H21)</f>
        <v>0</v>
      </c>
      <c r="I22" s="65">
        <f>SUM(I7:I21)</f>
        <v>0.84832322154810336</v>
      </c>
      <c r="J22" s="66">
        <f>SUM(J7:J21)</f>
        <v>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5" hidden="1" customHeight="1">
      <c r="A23" s="2"/>
      <c r="B23" s="2"/>
      <c r="C23" s="2"/>
      <c r="D23" s="2"/>
      <c r="E23" s="2"/>
      <c r="F23" s="2"/>
      <c r="G23" s="7">
        <v>1600000</v>
      </c>
      <c r="H23" s="2"/>
      <c r="I23" s="8"/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hidden="1" customHeight="1">
      <c r="A26" s="2"/>
      <c r="B26" s="2"/>
      <c r="C26" s="2"/>
      <c r="D26" s="2"/>
      <c r="E26" s="2"/>
      <c r="F26" s="2"/>
      <c r="G26" s="80">
        <v>1499900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mergeCells count="25">
    <mergeCell ref="A22:F22"/>
    <mergeCell ref="G4:J4"/>
    <mergeCell ref="G5:H5"/>
    <mergeCell ref="I5:J5"/>
    <mergeCell ref="A1:J1"/>
    <mergeCell ref="A2:J2"/>
    <mergeCell ref="A3:J3"/>
    <mergeCell ref="A4:A6"/>
    <mergeCell ref="B4:B6"/>
    <mergeCell ref="C4:C6"/>
    <mergeCell ref="D4:D6"/>
    <mergeCell ref="E4:E6"/>
    <mergeCell ref="F4:F6"/>
    <mergeCell ref="D15:D16"/>
    <mergeCell ref="A7:A21"/>
    <mergeCell ref="C7:C8"/>
    <mergeCell ref="D7:D8"/>
    <mergeCell ref="C9:C12"/>
    <mergeCell ref="D9:D12"/>
    <mergeCell ref="C13:C14"/>
    <mergeCell ref="D13:D14"/>
    <mergeCell ref="C15:C16"/>
    <mergeCell ref="C17:C21"/>
    <mergeCell ref="D17:D21"/>
    <mergeCell ref="B7:B21"/>
  </mergeCells>
  <pageMargins left="0.7" right="0.7" top="0.75" bottom="0.75" header="0" footer="0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48"/>
  <sheetViews>
    <sheetView workbookViewId="0">
      <selection activeCell="C36" sqref="C36"/>
    </sheetView>
  </sheetViews>
  <sheetFormatPr baseColWidth="10" defaultColWidth="12.625" defaultRowHeight="15" customHeight="1"/>
  <cols>
    <col min="1" max="1" width="29.5" customWidth="1"/>
    <col min="2" max="2" width="39" customWidth="1"/>
    <col min="3" max="3" width="14.125" customWidth="1"/>
    <col min="4" max="6" width="12" customWidth="1"/>
    <col min="7" max="7" width="16.375" customWidth="1"/>
    <col min="8" max="22" width="9.375" customWidth="1"/>
  </cols>
  <sheetData>
    <row r="1" spans="1:26" ht="14.25" customHeight="1">
      <c r="A1" s="109" t="s">
        <v>23</v>
      </c>
      <c r="B1" s="110"/>
      <c r="C1" s="110"/>
      <c r="D1" s="110"/>
      <c r="E1" s="110"/>
      <c r="F1" s="110"/>
      <c r="G1" s="111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112"/>
      <c r="B2" s="113"/>
      <c r="C2" s="113"/>
      <c r="D2" s="113"/>
      <c r="E2" s="113"/>
      <c r="F2" s="113"/>
      <c r="G2" s="11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6.25" customHeight="1">
      <c r="A3" s="115" t="s">
        <v>24</v>
      </c>
      <c r="B3" s="117" t="s">
        <v>17</v>
      </c>
      <c r="C3" s="119" t="s">
        <v>18</v>
      </c>
      <c r="D3" s="93"/>
      <c r="E3" s="93"/>
      <c r="F3" s="93"/>
      <c r="G3" s="9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thickBot="1">
      <c r="A4" s="116"/>
      <c r="B4" s="118"/>
      <c r="C4" s="10" t="s">
        <v>19</v>
      </c>
      <c r="D4" s="10" t="s">
        <v>20</v>
      </c>
      <c r="E4" s="10" t="s">
        <v>21</v>
      </c>
      <c r="F4" s="10" t="s">
        <v>22</v>
      </c>
      <c r="G4" s="11" t="s">
        <v>10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9" customFormat="1" ht="15" customHeight="1">
      <c r="A5" s="26" t="s">
        <v>58</v>
      </c>
      <c r="B5" s="27" t="s">
        <v>25</v>
      </c>
      <c r="C5" s="28">
        <f>C8+C10+C12+C6</f>
        <v>0</v>
      </c>
      <c r="D5" s="28">
        <f>D8+D10+D12+D6</f>
        <v>0</v>
      </c>
      <c r="E5" s="28">
        <f t="shared" ref="E5:F5" si="0">E8+E10+E12+E6</f>
        <v>0</v>
      </c>
      <c r="F5" s="28">
        <f t="shared" si="0"/>
        <v>0</v>
      </c>
      <c r="G5" s="28">
        <f>G8+G10+G12+G6</f>
        <v>0</v>
      </c>
    </row>
    <row r="6" spans="1:26" s="29" customFormat="1" ht="25.5">
      <c r="A6" s="30">
        <v>2100</v>
      </c>
      <c r="B6" s="31" t="s">
        <v>59</v>
      </c>
      <c r="C6" s="32">
        <f>SUM(C7)</f>
        <v>0</v>
      </c>
      <c r="D6" s="32">
        <f t="shared" ref="D6:G6" si="1">SUM(D7)</f>
        <v>0</v>
      </c>
      <c r="E6" s="32">
        <f t="shared" si="1"/>
        <v>0</v>
      </c>
      <c r="F6" s="32">
        <f t="shared" si="1"/>
        <v>0</v>
      </c>
      <c r="G6" s="32">
        <f t="shared" si="1"/>
        <v>0</v>
      </c>
    </row>
    <row r="7" spans="1:26" s="29" customFormat="1" ht="14.25">
      <c r="A7" s="33">
        <v>2171</v>
      </c>
      <c r="B7" s="34" t="s">
        <v>60</v>
      </c>
      <c r="C7" s="22">
        <v>0</v>
      </c>
      <c r="D7" s="22">
        <v>0</v>
      </c>
      <c r="E7" s="22">
        <v>0</v>
      </c>
      <c r="F7" s="22">
        <v>0</v>
      </c>
      <c r="G7" s="35">
        <f>SUM(C7:F7)</f>
        <v>0</v>
      </c>
    </row>
    <row r="8" spans="1:26" s="29" customFormat="1" ht="14.25">
      <c r="A8" s="30">
        <v>2200</v>
      </c>
      <c r="B8" s="31" t="s">
        <v>61</v>
      </c>
      <c r="C8" s="32">
        <f>SUM(C9)</f>
        <v>0</v>
      </c>
      <c r="D8" s="32">
        <f t="shared" ref="D8:G8" si="2">SUM(D9)</f>
        <v>0</v>
      </c>
      <c r="E8" s="32">
        <f t="shared" si="2"/>
        <v>0</v>
      </c>
      <c r="F8" s="32">
        <f t="shared" si="2"/>
        <v>0</v>
      </c>
      <c r="G8" s="32">
        <f t="shared" si="2"/>
        <v>0</v>
      </c>
    </row>
    <row r="9" spans="1:26" s="29" customFormat="1" ht="25.5">
      <c r="A9" s="33">
        <v>2213</v>
      </c>
      <c r="B9" s="57" t="s">
        <v>62</v>
      </c>
      <c r="C9" s="22">
        <v>0</v>
      </c>
      <c r="D9" s="22">
        <v>0</v>
      </c>
      <c r="E9" s="22">
        <v>0</v>
      </c>
      <c r="F9" s="22">
        <v>0</v>
      </c>
      <c r="G9" s="35">
        <f>SUM(C9:F9)</f>
        <v>0</v>
      </c>
    </row>
    <row r="10" spans="1:26" s="29" customFormat="1" ht="14.25">
      <c r="A10" s="30">
        <v>2600</v>
      </c>
      <c r="B10" s="31" t="s">
        <v>63</v>
      </c>
      <c r="C10" s="36">
        <f>SUM(C11)</f>
        <v>0</v>
      </c>
      <c r="D10" s="36">
        <f t="shared" ref="D10:G10" si="3">SUM(D11)</f>
        <v>0</v>
      </c>
      <c r="E10" s="36">
        <f t="shared" si="3"/>
        <v>0</v>
      </c>
      <c r="F10" s="36">
        <f t="shared" si="3"/>
        <v>0</v>
      </c>
      <c r="G10" s="36">
        <f t="shared" si="3"/>
        <v>0</v>
      </c>
    </row>
    <row r="11" spans="1:26" s="29" customFormat="1" ht="38.25">
      <c r="A11" s="33">
        <v>2613</v>
      </c>
      <c r="B11" s="34" t="s">
        <v>64</v>
      </c>
      <c r="C11" s="37">
        <v>0</v>
      </c>
      <c r="D11" s="37">
        <v>0</v>
      </c>
      <c r="E11" s="37">
        <v>0</v>
      </c>
      <c r="F11" s="37">
        <f>SUM(F15:F15)</f>
        <v>0</v>
      </c>
      <c r="G11" s="35">
        <f>SUM(C11:F11)</f>
        <v>0</v>
      </c>
    </row>
    <row r="12" spans="1:26" s="29" customFormat="1" ht="25.5">
      <c r="A12" s="30">
        <v>2900</v>
      </c>
      <c r="B12" s="31" t="s">
        <v>65</v>
      </c>
      <c r="C12" s="32">
        <f>SUM(C13:C14)</f>
        <v>0</v>
      </c>
      <c r="D12" s="32">
        <f t="shared" ref="D12:G12" si="4">SUM(D13:D14)</f>
        <v>0</v>
      </c>
      <c r="E12" s="32">
        <f t="shared" si="4"/>
        <v>0</v>
      </c>
      <c r="F12" s="32">
        <f t="shared" si="4"/>
        <v>0</v>
      </c>
      <c r="G12" s="32">
        <f t="shared" si="4"/>
        <v>0</v>
      </c>
    </row>
    <row r="13" spans="1:26" s="29" customFormat="1" ht="14.25">
      <c r="A13" s="33">
        <v>2911</v>
      </c>
      <c r="B13" s="34" t="s">
        <v>66</v>
      </c>
      <c r="C13" s="37">
        <v>0</v>
      </c>
      <c r="D13" s="37">
        <v>0</v>
      </c>
      <c r="E13" s="37">
        <v>0</v>
      </c>
      <c r="F13" s="37">
        <v>0</v>
      </c>
      <c r="G13" s="35">
        <f>SUM(C13:F13)</f>
        <v>0</v>
      </c>
    </row>
    <row r="14" spans="1:26" s="29" customFormat="1" ht="26.25" thickBot="1">
      <c r="A14" s="38">
        <v>2981</v>
      </c>
      <c r="B14" s="39" t="s">
        <v>67</v>
      </c>
      <c r="C14" s="40">
        <v>0</v>
      </c>
      <c r="D14" s="40">
        <v>0</v>
      </c>
      <c r="E14" s="40">
        <v>0</v>
      </c>
      <c r="F14" s="40">
        <v>0</v>
      </c>
      <c r="G14" s="41">
        <f>SUM(C14:F14)</f>
        <v>0</v>
      </c>
    </row>
    <row r="15" spans="1:26" s="29" customFormat="1">
      <c r="A15" s="42" t="s">
        <v>68</v>
      </c>
      <c r="B15" s="43" t="s">
        <v>26</v>
      </c>
      <c r="C15" s="44">
        <f>C16+C19+C21+C23+C25</f>
        <v>0</v>
      </c>
      <c r="D15" s="44">
        <f>D16+D19+D21+D23+D25</f>
        <v>0</v>
      </c>
      <c r="E15" s="44">
        <f>E16+E19+E21+E23+E25</f>
        <v>0</v>
      </c>
      <c r="F15" s="44">
        <f>F16+F19+F21+F23+F25</f>
        <v>0</v>
      </c>
      <c r="G15" s="44">
        <f>G16+G19+G21+G23+G25</f>
        <v>0</v>
      </c>
    </row>
    <row r="16" spans="1:26" s="29" customFormat="1" ht="25.5">
      <c r="A16" s="30" t="s">
        <v>69</v>
      </c>
      <c r="B16" s="31" t="s">
        <v>70</v>
      </c>
      <c r="C16" s="32">
        <f>C17+C18</f>
        <v>0</v>
      </c>
      <c r="D16" s="32">
        <f t="shared" ref="D16:G16" si="5">D17+D18</f>
        <v>0</v>
      </c>
      <c r="E16" s="32">
        <f t="shared" si="5"/>
        <v>0</v>
      </c>
      <c r="F16" s="32">
        <f t="shared" si="5"/>
        <v>0</v>
      </c>
      <c r="G16" s="32">
        <f t="shared" si="5"/>
        <v>0</v>
      </c>
    </row>
    <row r="17" spans="1:7" s="29" customFormat="1" ht="25.5">
      <c r="A17" s="33">
        <v>3391</v>
      </c>
      <c r="B17" s="34" t="s">
        <v>27</v>
      </c>
      <c r="C17" s="22">
        <v>0</v>
      </c>
      <c r="D17" s="22">
        <v>0</v>
      </c>
      <c r="E17" s="22">
        <v>0</v>
      </c>
      <c r="F17" s="22">
        <v>0</v>
      </c>
      <c r="G17" s="35">
        <f>SUM(C17:F17)</f>
        <v>0</v>
      </c>
    </row>
    <row r="18" spans="1:7" s="29" customFormat="1" ht="14.25">
      <c r="A18" s="33">
        <v>3342</v>
      </c>
      <c r="B18" s="57" t="s">
        <v>71</v>
      </c>
      <c r="C18" s="22">
        <v>0</v>
      </c>
      <c r="D18" s="22">
        <v>0</v>
      </c>
      <c r="E18" s="22">
        <v>0</v>
      </c>
      <c r="F18" s="22">
        <v>0</v>
      </c>
      <c r="G18" s="35">
        <f>SUM(C18:F18)</f>
        <v>0</v>
      </c>
    </row>
    <row r="19" spans="1:7" s="29" customFormat="1" ht="25.5">
      <c r="A19" s="30">
        <v>3500</v>
      </c>
      <c r="B19" s="31" t="s">
        <v>72</v>
      </c>
      <c r="C19" s="36">
        <f>SUM(C20)</f>
        <v>0</v>
      </c>
      <c r="D19" s="36">
        <f t="shared" ref="D19:G19" si="6">SUM(D20)</f>
        <v>0</v>
      </c>
      <c r="E19" s="36">
        <f t="shared" si="6"/>
        <v>0</v>
      </c>
      <c r="F19" s="36">
        <f t="shared" si="6"/>
        <v>0</v>
      </c>
      <c r="G19" s="36">
        <f t="shared" si="6"/>
        <v>0</v>
      </c>
    </row>
    <row r="20" spans="1:7" s="29" customFormat="1" ht="25.5">
      <c r="A20" s="33">
        <v>3551</v>
      </c>
      <c r="B20" s="34" t="s">
        <v>73</v>
      </c>
      <c r="C20" s="37">
        <v>0</v>
      </c>
      <c r="D20" s="37">
        <v>0</v>
      </c>
      <c r="E20" s="37">
        <v>0</v>
      </c>
      <c r="F20" s="37">
        <f t="shared" ref="F20" si="7">SUM(F21:F22)</f>
        <v>0</v>
      </c>
      <c r="G20" s="35">
        <f>SUM(C20:F20)</f>
        <v>0</v>
      </c>
    </row>
    <row r="21" spans="1:7" s="29" customFormat="1" ht="25.5">
      <c r="A21" s="30">
        <v>3600</v>
      </c>
      <c r="B21" s="31" t="s">
        <v>74</v>
      </c>
      <c r="C21" s="36">
        <f>SUM(C22:C22)</f>
        <v>0</v>
      </c>
      <c r="D21" s="36">
        <f>SUM(D22:D22)</f>
        <v>0</v>
      </c>
      <c r="E21" s="36">
        <f>SUM(E22:E22)</f>
        <v>0</v>
      </c>
      <c r="F21" s="36">
        <f>SUM(F22:F22)</f>
        <v>0</v>
      </c>
      <c r="G21" s="36">
        <f>SUM(G22:G22)</f>
        <v>0</v>
      </c>
    </row>
    <row r="22" spans="1:7" s="29" customFormat="1" ht="25.5">
      <c r="A22" s="33">
        <v>3631</v>
      </c>
      <c r="B22" s="34" t="s">
        <v>28</v>
      </c>
      <c r="C22" s="37">
        <v>0</v>
      </c>
      <c r="D22" s="37">
        <v>0</v>
      </c>
      <c r="F22" s="37">
        <f t="shared" ref="F22" si="8">SUM(F23:F24)</f>
        <v>0</v>
      </c>
      <c r="G22" s="35">
        <f>SUM(C22:F22)</f>
        <v>0</v>
      </c>
    </row>
    <row r="23" spans="1:7" s="29" customFormat="1" ht="14.25">
      <c r="A23" s="30">
        <v>3700</v>
      </c>
      <c r="B23" s="31" t="s">
        <v>75</v>
      </c>
      <c r="C23" s="36">
        <f>SUM(C24)</f>
        <v>0</v>
      </c>
      <c r="D23" s="36">
        <f t="shared" ref="D23:G23" si="9">SUM(D24)</f>
        <v>0</v>
      </c>
      <c r="E23" s="36">
        <f t="shared" si="9"/>
        <v>0</v>
      </c>
      <c r="F23" s="36">
        <f t="shared" si="9"/>
        <v>0</v>
      </c>
      <c r="G23" s="36">
        <f t="shared" si="9"/>
        <v>0</v>
      </c>
    </row>
    <row r="24" spans="1:7" s="29" customFormat="1" ht="14.25">
      <c r="A24" s="33">
        <v>3751</v>
      </c>
      <c r="B24" s="34" t="s">
        <v>76</v>
      </c>
      <c r="C24" s="37">
        <v>0</v>
      </c>
      <c r="D24" s="37">
        <v>0</v>
      </c>
      <c r="E24" s="37">
        <v>0</v>
      </c>
      <c r="F24" s="37">
        <f t="shared" ref="F24" si="10">SUM(F25:F26)</f>
        <v>0</v>
      </c>
      <c r="G24" s="35">
        <f>SUM(C24:F24)</f>
        <v>0</v>
      </c>
    </row>
    <row r="25" spans="1:7" s="29" customFormat="1">
      <c r="A25" s="30">
        <v>3900</v>
      </c>
      <c r="B25" s="31" t="s">
        <v>77</v>
      </c>
      <c r="C25" s="45">
        <f>SUM(C26)</f>
        <v>0</v>
      </c>
      <c r="D25" s="45">
        <f t="shared" ref="D25:G25" si="11">SUM(D26)</f>
        <v>0</v>
      </c>
      <c r="E25" s="45">
        <f t="shared" si="11"/>
        <v>0</v>
      </c>
      <c r="F25" s="45">
        <f t="shared" si="11"/>
        <v>0</v>
      </c>
      <c r="G25" s="46">
        <f t="shared" si="11"/>
        <v>0</v>
      </c>
    </row>
    <row r="26" spans="1:7" s="29" customFormat="1" thickBot="1">
      <c r="A26" s="47">
        <v>3992</v>
      </c>
      <c r="B26" s="58" t="s">
        <v>78</v>
      </c>
      <c r="C26" s="48">
        <v>0</v>
      </c>
      <c r="D26" s="48">
        <v>0</v>
      </c>
      <c r="E26" s="48">
        <v>0</v>
      </c>
      <c r="F26" s="48">
        <v>0</v>
      </c>
      <c r="G26" s="49">
        <f>SUM(C26:F26)</f>
        <v>0</v>
      </c>
    </row>
    <row r="27" spans="1:7" s="29" customFormat="1" ht="25.5">
      <c r="A27" s="26">
        <v>4000</v>
      </c>
      <c r="B27" s="27" t="s">
        <v>79</v>
      </c>
      <c r="C27" s="28">
        <f>C28</f>
        <v>0</v>
      </c>
      <c r="D27" s="28">
        <f>D28</f>
        <v>0</v>
      </c>
      <c r="E27" s="28">
        <f t="shared" ref="E27:F27" si="12">E28</f>
        <v>0</v>
      </c>
      <c r="F27" s="28">
        <f t="shared" si="12"/>
        <v>0</v>
      </c>
      <c r="G27" s="50">
        <f>G28</f>
        <v>0</v>
      </c>
    </row>
    <row r="28" spans="1:7" s="29" customFormat="1" ht="14.25">
      <c r="A28" s="30">
        <v>4300</v>
      </c>
      <c r="B28" s="51" t="s">
        <v>80</v>
      </c>
      <c r="C28" s="36">
        <f>SUM(C29:C30)</f>
        <v>0</v>
      </c>
      <c r="D28" s="36">
        <f t="shared" ref="D28:E28" si="13">SUM(D29:D30)</f>
        <v>0</v>
      </c>
      <c r="E28" s="36">
        <f t="shared" si="13"/>
        <v>0</v>
      </c>
      <c r="F28" s="36">
        <f>SUM(F29:F30)</f>
        <v>0</v>
      </c>
      <c r="G28" s="36">
        <f>SUM(G29:G30)</f>
        <v>0</v>
      </c>
    </row>
    <row r="29" spans="1:7" s="29" customFormat="1" ht="14.25">
      <c r="A29" s="33">
        <v>4391</v>
      </c>
      <c r="B29" s="57" t="s">
        <v>81</v>
      </c>
      <c r="C29" s="52">
        <v>0</v>
      </c>
      <c r="D29" s="52">
        <v>0</v>
      </c>
      <c r="E29" s="52">
        <v>0</v>
      </c>
      <c r="F29" s="52">
        <v>0</v>
      </c>
      <c r="G29" s="53">
        <f>SUM(C29:F29)</f>
        <v>0</v>
      </c>
    </row>
    <row r="30" spans="1:7" s="29" customFormat="1" thickBot="1">
      <c r="A30" s="38">
        <v>4311</v>
      </c>
      <c r="B30" s="39" t="s">
        <v>82</v>
      </c>
      <c r="C30" s="54">
        <v>0</v>
      </c>
      <c r="D30" s="54">
        <v>0</v>
      </c>
      <c r="E30" s="54">
        <v>0</v>
      </c>
      <c r="F30" s="54">
        <v>0</v>
      </c>
      <c r="G30" s="55">
        <f>SUM(C30:F30)</f>
        <v>0</v>
      </c>
    </row>
    <row r="31" spans="1:7" s="29" customFormat="1" ht="14.25">
      <c r="A31" s="26">
        <v>5000</v>
      </c>
      <c r="B31" s="27" t="s">
        <v>29</v>
      </c>
      <c r="C31" s="28">
        <f>C32+C34</f>
        <v>0</v>
      </c>
      <c r="D31" s="28">
        <f t="shared" ref="D31:G31" si="14">D32+D34</f>
        <v>0</v>
      </c>
      <c r="E31" s="28">
        <f t="shared" si="14"/>
        <v>0</v>
      </c>
      <c r="F31" s="28">
        <f t="shared" si="14"/>
        <v>0</v>
      </c>
      <c r="G31" s="28">
        <f t="shared" si="14"/>
        <v>0</v>
      </c>
    </row>
    <row r="32" spans="1:7" s="29" customFormat="1" ht="14.25">
      <c r="A32" s="30">
        <v>5100</v>
      </c>
      <c r="B32" s="51" t="s">
        <v>83</v>
      </c>
      <c r="C32" s="36">
        <f>C33</f>
        <v>0</v>
      </c>
      <c r="D32" s="36">
        <f t="shared" ref="D32:G34" si="15">D33</f>
        <v>0</v>
      </c>
      <c r="E32" s="36">
        <f t="shared" si="15"/>
        <v>0</v>
      </c>
      <c r="F32" s="36">
        <f t="shared" si="15"/>
        <v>0</v>
      </c>
      <c r="G32" s="56">
        <f t="shared" si="15"/>
        <v>0</v>
      </c>
    </row>
    <row r="33" spans="1:26" s="29" customFormat="1" ht="26.25" thickBot="1">
      <c r="A33" s="38">
        <v>5151</v>
      </c>
      <c r="B33" s="39" t="s">
        <v>84</v>
      </c>
      <c r="C33" s="54">
        <v>0</v>
      </c>
      <c r="D33" s="54">
        <v>0</v>
      </c>
      <c r="E33" s="54">
        <v>0</v>
      </c>
      <c r="F33" s="54">
        <v>0</v>
      </c>
      <c r="G33" s="55">
        <f>SUM(C33:F33)</f>
        <v>0</v>
      </c>
    </row>
    <row r="34" spans="1:26" s="29" customFormat="1" ht="14.25">
      <c r="A34" s="30">
        <v>5900</v>
      </c>
      <c r="B34" s="51" t="s">
        <v>85</v>
      </c>
      <c r="C34" s="36">
        <f>C35</f>
        <v>0</v>
      </c>
      <c r="D34" s="36">
        <f t="shared" si="15"/>
        <v>0</v>
      </c>
      <c r="E34" s="36">
        <f t="shared" si="15"/>
        <v>0</v>
      </c>
      <c r="F34" s="36">
        <f t="shared" si="15"/>
        <v>0</v>
      </c>
      <c r="G34" s="56">
        <f t="shared" si="15"/>
        <v>0</v>
      </c>
    </row>
    <row r="35" spans="1:26" s="29" customFormat="1" thickBot="1">
      <c r="A35" s="38">
        <v>5931</v>
      </c>
      <c r="B35" s="59" t="s">
        <v>86</v>
      </c>
      <c r="C35" s="54">
        <v>0</v>
      </c>
      <c r="D35" s="54">
        <v>0</v>
      </c>
      <c r="E35" s="54">
        <v>0</v>
      </c>
      <c r="F35" s="54">
        <v>0</v>
      </c>
      <c r="G35" s="55">
        <f>SUM(C35:F35)</f>
        <v>0</v>
      </c>
    </row>
    <row r="36" spans="1:2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</sheetData>
  <mergeCells count="4">
    <mergeCell ref="A1:G2"/>
    <mergeCell ref="A3:A4"/>
    <mergeCell ref="B3:B4"/>
    <mergeCell ref="C3:G3"/>
  </mergeCells>
  <pageMargins left="0.7" right="0.7" top="0.75" bottom="0.75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2"/>
  <sheetViews>
    <sheetView topLeftCell="H1" workbookViewId="0">
      <selection activeCell="S1" sqref="S1"/>
    </sheetView>
  </sheetViews>
  <sheetFormatPr baseColWidth="10" defaultColWidth="12.625" defaultRowHeight="15" customHeight="1"/>
  <cols>
    <col min="1" max="1" width="13.5" customWidth="1"/>
    <col min="2" max="2" width="13.375" customWidth="1"/>
    <col min="3" max="14" width="10.625" customWidth="1"/>
    <col min="15" max="15" width="13.875" customWidth="1"/>
    <col min="16" max="17" width="10.625" customWidth="1"/>
    <col min="18" max="18" width="36.5" customWidth="1"/>
    <col min="19" max="26" width="10.625" customWidth="1"/>
  </cols>
  <sheetData>
    <row r="1" spans="1:18" ht="75.75" customHeight="1">
      <c r="A1" s="120" t="s">
        <v>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6"/>
    </row>
    <row r="2" spans="1:18" ht="28.5" customHeight="1">
      <c r="A2" s="121" t="s">
        <v>31</v>
      </c>
      <c r="B2" s="122"/>
      <c r="C2" s="98" t="s">
        <v>32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6"/>
    </row>
    <row r="3" spans="1:18" ht="38.25" customHeight="1">
      <c r="A3" s="98" t="s">
        <v>33</v>
      </c>
      <c r="B3" s="96"/>
      <c r="C3" s="123" t="s">
        <v>44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6"/>
    </row>
    <row r="4" spans="1:18" ht="25.5" customHeight="1">
      <c r="A4" s="132" t="s">
        <v>34</v>
      </c>
      <c r="B4" s="99"/>
      <c r="C4" s="96"/>
      <c r="D4" s="124" t="s">
        <v>87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6"/>
    </row>
    <row r="5" spans="1:18" ht="12.75" customHeight="1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7"/>
    </row>
    <row r="6" spans="1:18" ht="14.25" customHeight="1">
      <c r="A6" s="133" t="s">
        <v>35</v>
      </c>
      <c r="B6" s="99"/>
      <c r="C6" s="99"/>
      <c r="D6" s="99"/>
      <c r="E6" s="99"/>
      <c r="F6" s="96"/>
      <c r="G6" s="140" t="s">
        <v>16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6"/>
    </row>
    <row r="7" spans="1:18" ht="14.25" customHeight="1">
      <c r="A7" s="133" t="s">
        <v>36</v>
      </c>
      <c r="B7" s="99"/>
      <c r="C7" s="99"/>
      <c r="D7" s="99"/>
      <c r="E7" s="99"/>
      <c r="F7" s="96"/>
      <c r="G7" s="140" t="s">
        <v>45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6"/>
    </row>
    <row r="8" spans="1:18" ht="14.25" customHeight="1">
      <c r="A8" s="12" t="s">
        <v>17</v>
      </c>
      <c r="B8" s="13" t="s">
        <v>37</v>
      </c>
      <c r="C8" s="134" t="s">
        <v>38</v>
      </c>
      <c r="D8" s="135"/>
      <c r="E8" s="136" t="s">
        <v>39</v>
      </c>
      <c r="F8" s="137"/>
      <c r="G8" s="135"/>
      <c r="H8" s="128" t="s">
        <v>40</v>
      </c>
      <c r="I8" s="126"/>
      <c r="J8" s="126"/>
      <c r="K8" s="126"/>
      <c r="L8" s="126"/>
      <c r="M8" s="126"/>
      <c r="N8" s="129"/>
      <c r="O8" s="14" t="s">
        <v>41</v>
      </c>
      <c r="P8" s="128" t="s">
        <v>42</v>
      </c>
      <c r="Q8" s="129"/>
      <c r="R8" s="15" t="s">
        <v>43</v>
      </c>
    </row>
    <row r="9" spans="1:18" ht="21.75" customHeight="1">
      <c r="A9" s="18"/>
      <c r="B9" s="16"/>
      <c r="C9" s="138"/>
      <c r="D9" s="122"/>
      <c r="E9" s="139"/>
      <c r="F9" s="113"/>
      <c r="G9" s="122"/>
      <c r="H9" s="130"/>
      <c r="I9" s="99"/>
      <c r="J9" s="99"/>
      <c r="K9" s="99"/>
      <c r="L9" s="99"/>
      <c r="M9" s="99"/>
      <c r="N9" s="96"/>
      <c r="O9" s="16"/>
      <c r="P9" s="131"/>
      <c r="Q9" s="96"/>
      <c r="R9" s="17"/>
    </row>
    <row r="10" spans="1:18" ht="14.25" customHeight="1"/>
    <row r="11" spans="1:18" ht="14.25" customHeight="1"/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20">
    <mergeCell ref="D4:R4"/>
    <mergeCell ref="A5:R5"/>
    <mergeCell ref="H8:N8"/>
    <mergeCell ref="P8:Q8"/>
    <mergeCell ref="H9:N9"/>
    <mergeCell ref="P9:Q9"/>
    <mergeCell ref="A4:C4"/>
    <mergeCell ref="A6:F6"/>
    <mergeCell ref="A7:F7"/>
    <mergeCell ref="C8:D8"/>
    <mergeCell ref="E8:G8"/>
    <mergeCell ref="C9:D9"/>
    <mergeCell ref="E9:G9"/>
    <mergeCell ref="G6:R6"/>
    <mergeCell ref="G7:R7"/>
    <mergeCell ref="A1:R1"/>
    <mergeCell ref="A2:B2"/>
    <mergeCell ref="C2:R2"/>
    <mergeCell ref="A3:B3"/>
    <mergeCell ref="C3:R3"/>
  </mergeCells>
  <pageMargins left="0.7" right="0.7" top="0.75" bottom="0.75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</vt:lpstr>
      <vt:lpstr>OG_GO</vt:lpstr>
      <vt:lpstr>EJE_2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Beatriz Cabrales Delgadillo</dc:creator>
  <cp:lastModifiedBy>Administración JIMAV</cp:lastModifiedBy>
  <cp:lastPrinted>2021-07-07T14:14:25Z</cp:lastPrinted>
  <dcterms:created xsi:type="dcterms:W3CDTF">2019-12-27T14:33:14Z</dcterms:created>
  <dcterms:modified xsi:type="dcterms:W3CDTF">2021-07-07T14:16:39Z</dcterms:modified>
</cp:coreProperties>
</file>